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670" activeTab="0"/>
  </bookViews>
  <sheets>
    <sheet name="Sheet1" sheetId="1" r:id="rId1"/>
  </sheets>
  <definedNames>
    <definedName name="houi">'Sheet1'!$AK$6</definedName>
    <definedName name="_xlnm.Print_Area" localSheetId="0">'Sheet1'!$A$1:$AL$44</definedName>
    <definedName name="tanjun">'Sheet1'!$AF$6</definedName>
  </definedNames>
  <calcPr fullCalcOnLoad="1"/>
</workbook>
</file>

<file path=xl/sharedStrings.xml><?xml version="1.0" encoding="utf-8"?>
<sst xmlns="http://schemas.openxmlformats.org/spreadsheetml/2006/main" count="155" uniqueCount="39">
  <si>
    <t>記載図書</t>
  </si>
  <si>
    <t>図面番号</t>
  </si>
  <si>
    <t>備考</t>
  </si>
  <si>
    <t>居室床面積（㎡）</t>
  </si>
  <si>
    <t>開口面積（㎡）</t>
  </si>
  <si>
    <t>居室名</t>
  </si>
  <si>
    <t>北</t>
  </si>
  <si>
    <t>東</t>
  </si>
  <si>
    <t>南</t>
  </si>
  <si>
    <t>西</t>
  </si>
  <si>
    <t>真上</t>
  </si>
  <si>
    <t>合計</t>
  </si>
  <si>
    <t>設計寸法</t>
  </si>
  <si>
    <t>W(m)</t>
  </si>
  <si>
    <t>H(m)</t>
  </si>
  <si>
    <t>％</t>
  </si>
  <si>
    <t>適･否</t>
  </si>
  <si>
    <t>以上</t>
  </si>
  <si>
    <t xml:space="preserve">光視/ ７－１単純開口率、７－２方位別開口比　　 </t>
  </si>
  <si>
    <t xml:space="preserve">         住戸評価用 ／ 光視1/1</t>
  </si>
  <si>
    <t>(％)</t>
  </si>
  <si>
    <t>仕様書</t>
  </si>
  <si>
    <t>平面図</t>
  </si>
  <si>
    <t xml:space="preserve">設計値と表示値の差： </t>
  </si>
  <si>
    <t>単純開口率</t>
  </si>
  <si>
    <t>％</t>
  </si>
  <si>
    <t>7-2方位別開口比</t>
  </si>
  <si>
    <t>面積(㎡)</t>
  </si>
  <si>
    <t>単純
開口
率</t>
  </si>
  <si>
    <t>建具
記号</t>
  </si>
  <si>
    <t>開口
面積
合計</t>
  </si>
  <si>
    <t>★　　　　欄にご記入ください。</t>
  </si>
  <si>
    <t>上段は設計値、下段は表示値を表す</t>
  </si>
  <si>
    <t>％、</t>
  </si>
  <si>
    <t xml:space="preserve">方位別開口比 </t>
  </si>
  <si>
    <t>W(m)</t>
  </si>
  <si>
    <t>設計
内容
適否</t>
  </si>
  <si>
    <t>以上</t>
  </si>
  <si>
    <t>部屋番号（タイプ名）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</si>
</sst>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_ "/>
    <numFmt numFmtId="181" formatCode="0.000_ 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0"/>
      <color indexed="9"/>
      <name val="ＭＳ Ｐ明朝"/>
      <family val="1"/>
    </font>
    <font>
      <b/>
      <sz val="14"/>
      <color indexed="9"/>
      <name val="ＭＳ Ｐゴシック"/>
      <family val="3"/>
    </font>
    <font>
      <sz val="11"/>
      <name val="ＭＳ Ｐ明朝"/>
      <family val="1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ＭＳ Ｐ明朝"/>
      <family val="1"/>
    </font>
    <font>
      <sz val="8"/>
      <name val="ＭＳ Ｐ明朝"/>
      <family val="1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2" fillId="33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79" fontId="8" fillId="35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Font="1" applyBorder="1" applyAlignment="1">
      <alignment horizontal="left" vertical="center"/>
    </xf>
    <xf numFmtId="9" fontId="8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9" fontId="8" fillId="0" borderId="0" xfId="0" applyNumberFormat="1" applyFont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 wrapText="1"/>
    </xf>
    <xf numFmtId="179" fontId="7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181" fontId="11" fillId="35" borderId="15" xfId="0" applyNumberFormat="1" applyFont="1" applyFill="1" applyBorder="1" applyAlignment="1" applyProtection="1">
      <alignment horizontal="right" vertical="center" shrinkToFit="1"/>
      <protection locked="0"/>
    </xf>
    <xf numFmtId="10" fontId="9" fillId="0" borderId="16" xfId="0" applyNumberFormat="1" applyFont="1" applyFill="1" applyBorder="1" applyAlignment="1" applyProtection="1">
      <alignment horizontal="right" vertical="center" wrapText="1"/>
      <protection hidden="1"/>
    </xf>
    <xf numFmtId="179" fontId="9" fillId="0" borderId="15" xfId="0" applyNumberFormat="1" applyFont="1" applyFill="1" applyBorder="1" applyAlignment="1" applyProtection="1">
      <alignment horizontal="right" vertical="center" wrapText="1"/>
      <protection hidden="1"/>
    </xf>
    <xf numFmtId="179" fontId="9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79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179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181" fontId="12" fillId="0" borderId="14" xfId="0" applyNumberFormat="1" applyFont="1" applyFill="1" applyBorder="1" applyAlignment="1" applyProtection="1">
      <alignment horizontal="right" vertical="center" shrinkToFit="1"/>
      <protection hidden="1"/>
    </xf>
    <xf numFmtId="181" fontId="12" fillId="0" borderId="16" xfId="0" applyNumberFormat="1" applyFont="1" applyFill="1" applyBorder="1" applyAlignment="1" applyProtection="1">
      <alignment horizontal="right" vertical="center" shrinkToFit="1"/>
      <protection hidden="1"/>
    </xf>
    <xf numFmtId="179" fontId="11" fillId="35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179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179" fontId="15" fillId="0" borderId="0" xfId="0" applyNumberFormat="1" applyFont="1" applyAlignment="1">
      <alignment horizontal="right" vertical="center"/>
    </xf>
    <xf numFmtId="0" fontId="9" fillId="35" borderId="20" xfId="0" applyFont="1" applyFill="1" applyBorder="1" applyAlignment="1" applyProtection="1">
      <alignment horizontal="center" vertical="center" wrapText="1"/>
      <protection locked="0"/>
    </xf>
    <xf numFmtId="0" fontId="9" fillId="35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5" borderId="10" xfId="0" applyFont="1" applyFill="1" applyBorder="1" applyAlignment="1" applyProtection="1">
      <alignment vertical="center" shrinkToFit="1"/>
      <protection locked="0"/>
    </xf>
    <xf numFmtId="0" fontId="8" fillId="35" borderId="26" xfId="0" applyFont="1" applyFill="1" applyBorder="1" applyAlignment="1" applyProtection="1">
      <alignment vertical="center" shrinkToFit="1"/>
      <protection locked="0"/>
    </xf>
    <xf numFmtId="0" fontId="8" fillId="35" borderId="24" xfId="0" applyFont="1" applyFill="1" applyBorder="1" applyAlignment="1" applyProtection="1">
      <alignment vertical="center" shrinkToFi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5" borderId="22" xfId="0" applyFont="1" applyFill="1" applyBorder="1" applyAlignment="1" applyProtection="1">
      <alignment horizontal="center" vertical="center" wrapText="1"/>
      <protection locked="0"/>
    </xf>
    <xf numFmtId="0" fontId="9" fillId="35" borderId="23" xfId="0" applyFont="1" applyFill="1" applyBorder="1" applyAlignment="1" applyProtection="1">
      <alignment horizontal="center" vertical="center" wrapText="1"/>
      <protection locked="0"/>
    </xf>
    <xf numFmtId="179" fontId="8" fillId="0" borderId="27" xfId="0" applyNumberFormat="1" applyFont="1" applyFill="1" applyBorder="1" applyAlignment="1">
      <alignment horizontal="center" vertical="center" wrapText="1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29" xfId="0" applyNumberFormat="1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 applyProtection="1">
      <alignment horizontal="right" vertical="center" wrapText="1"/>
      <protection hidden="1"/>
    </xf>
    <xf numFmtId="179" fontId="11" fillId="0" borderId="37" xfId="0" applyNumberFormat="1" applyFont="1" applyFill="1" applyBorder="1" applyAlignment="1" applyProtection="1">
      <alignment horizontal="right" vertical="center" wrapText="1"/>
      <protection hidden="1"/>
    </xf>
    <xf numFmtId="179" fontId="13" fillId="0" borderId="38" xfId="0" applyNumberFormat="1" applyFont="1" applyFill="1" applyBorder="1" applyAlignment="1" applyProtection="1">
      <alignment horizontal="center" vertical="center" wrapText="1"/>
      <protection hidden="1"/>
    </xf>
    <xf numFmtId="179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179" fontId="9" fillId="0" borderId="39" xfId="0" applyNumberFormat="1" applyFont="1" applyFill="1" applyBorder="1" applyAlignment="1" applyProtection="1">
      <alignment horizontal="right" vertical="center" wrapText="1"/>
      <protection hidden="1"/>
    </xf>
    <xf numFmtId="179" fontId="11" fillId="0" borderId="16" xfId="0" applyNumberFormat="1" applyFont="1" applyFill="1" applyBorder="1" applyAlignment="1" applyProtection="1">
      <alignment horizontal="right" vertical="center" wrapText="1"/>
      <protection hidden="1"/>
    </xf>
    <xf numFmtId="179" fontId="9" fillId="0" borderId="12" xfId="0" applyNumberFormat="1" applyFont="1" applyFill="1" applyBorder="1" applyAlignment="1" applyProtection="1">
      <alignment horizontal="right" vertical="center" wrapText="1"/>
      <protection hidden="1"/>
    </xf>
    <xf numFmtId="179" fontId="11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179" fontId="12" fillId="0" borderId="22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40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41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42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12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18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43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44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35" xfId="0" applyNumberFormat="1" applyFont="1" applyFill="1" applyBorder="1" applyAlignment="1">
      <alignment horizontal="right" vertical="center" wrapText="1"/>
    </xf>
    <xf numFmtId="179" fontId="9" fillId="0" borderId="45" xfId="0" applyNumberFormat="1" applyFont="1" applyFill="1" applyBorder="1" applyAlignment="1">
      <alignment horizontal="right" vertical="center" wrapText="1"/>
    </xf>
    <xf numFmtId="179" fontId="9" fillId="0" borderId="36" xfId="0" applyNumberFormat="1" applyFont="1" applyFill="1" applyBorder="1" applyAlignment="1">
      <alignment horizontal="right" vertical="center" wrapText="1"/>
    </xf>
    <xf numFmtId="180" fontId="12" fillId="0" borderId="27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28" xfId="0" applyNumberFormat="1" applyFont="1" applyFill="1" applyBorder="1" applyAlignment="1" applyProtection="1">
      <alignment horizontal="right" vertical="center" shrinkToFit="1"/>
      <protection hidden="1"/>
    </xf>
    <xf numFmtId="179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179" fontId="14" fillId="35" borderId="28" xfId="0" applyNumberFormat="1" applyFont="1" applyFill="1" applyBorder="1" applyAlignment="1" applyProtection="1">
      <alignment horizontal="center" vertical="center" wrapText="1"/>
      <protection locked="0"/>
    </xf>
    <xf numFmtId="179" fontId="14" fillId="35" borderId="2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Border="1" applyAlignment="1">
      <alignment horizontal="right" vertical="center" wrapText="1"/>
    </xf>
    <xf numFmtId="179" fontId="9" fillId="0" borderId="40" xfId="0" applyNumberFormat="1" applyFont="1" applyBorder="1" applyAlignment="1">
      <alignment horizontal="right" vertical="center" wrapText="1"/>
    </xf>
    <xf numFmtId="179" fontId="9" fillId="0" borderId="23" xfId="0" applyNumberFormat="1" applyFont="1" applyBorder="1" applyAlignment="1">
      <alignment horizontal="right" vertical="center" wrapText="1"/>
    </xf>
    <xf numFmtId="179" fontId="9" fillId="0" borderId="20" xfId="0" applyNumberFormat="1" applyFont="1" applyBorder="1" applyAlignment="1">
      <alignment horizontal="right" vertical="center" wrapText="1"/>
    </xf>
    <xf numFmtId="179" fontId="9" fillId="0" borderId="44" xfId="0" applyNumberFormat="1" applyFont="1" applyBorder="1" applyAlignment="1">
      <alignment horizontal="right" vertical="center" wrapText="1"/>
    </xf>
    <xf numFmtId="179" fontId="9" fillId="0" borderId="21" xfId="0" applyNumberFormat="1" applyFont="1" applyBorder="1" applyAlignment="1">
      <alignment horizontal="right" vertical="center" wrapText="1"/>
    </xf>
    <xf numFmtId="180" fontId="12" fillId="0" borderId="46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40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47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2" fillId="0" borderId="52" xfId="0" applyNumberFormat="1" applyFont="1" applyFill="1" applyBorder="1" applyAlignment="1" applyProtection="1">
      <alignment horizontal="right" vertical="center" shrinkToFit="1"/>
      <protection hidden="1"/>
    </xf>
    <xf numFmtId="180" fontId="12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35" borderId="26" xfId="0" applyFont="1" applyFill="1" applyBorder="1" applyAlignment="1" applyProtection="1">
      <alignment horizontal="left" vertical="center" shrinkToFit="1"/>
      <protection locked="0"/>
    </xf>
    <xf numFmtId="0" fontId="8" fillId="35" borderId="24" xfId="0" applyFont="1" applyFill="1" applyBorder="1" applyAlignment="1" applyProtection="1">
      <alignment horizontal="left" vertical="center" shrinkToFit="1"/>
      <protection locked="0"/>
    </xf>
    <xf numFmtId="179" fontId="12" fillId="0" borderId="54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55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12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17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56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18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2" fillId="0" borderId="44" xfId="0" applyNumberFormat="1" applyFont="1" applyFill="1" applyBorder="1" applyAlignment="1" applyProtection="1">
      <alignment horizontal="right" vertical="center" shrinkToFit="1"/>
      <protection hidden="1"/>
    </xf>
    <xf numFmtId="179" fontId="11" fillId="0" borderId="15" xfId="0" applyNumberFormat="1" applyFont="1" applyFill="1" applyBorder="1" applyAlignment="1" applyProtection="1">
      <alignment horizontal="right" vertical="center" wrapText="1"/>
      <protection hidden="1"/>
    </xf>
    <xf numFmtId="179" fontId="11" fillId="0" borderId="18" xfId="0" applyNumberFormat="1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EE7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0</xdr:col>
      <xdr:colOff>419100</xdr:colOff>
      <xdr:row>3</xdr:row>
      <xdr:rowOff>142875</xdr:rowOff>
    </xdr:to>
    <xdr:sp>
      <xdr:nvSpPr>
        <xdr:cNvPr id="1" name="Rectangle 20"/>
        <xdr:cNvSpPr>
          <a:spLocks/>
        </xdr:cNvSpPr>
      </xdr:nvSpPr>
      <xdr:spPr>
        <a:xfrm>
          <a:off x="247650" y="733425"/>
          <a:ext cx="171450" cy="104775"/>
        </a:xfrm>
        <a:prstGeom prst="rect">
          <a:avLst/>
        </a:prstGeom>
        <a:solidFill>
          <a:srgbClr val="DEE7F0"/>
        </a:solidFill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showGridLines="0" tabSelected="1" zoomScale="85" zoomScaleNormal="85" zoomScaleSheetLayoutView="70" zoomScalePageLayoutView="0" workbookViewId="0" topLeftCell="A1">
      <selection activeCell="A1" sqref="A1"/>
    </sheetView>
  </sheetViews>
  <sheetFormatPr defaultColWidth="5.421875" defaultRowHeight="12"/>
  <cols>
    <col min="1" max="1" width="6.421875" style="10" customWidth="1"/>
    <col min="2" max="7" width="6.00390625" style="10" customWidth="1"/>
    <col min="8" max="9" width="6.421875" style="10" customWidth="1"/>
    <col min="10" max="12" width="6.00390625" style="10" customWidth="1"/>
    <col min="13" max="13" width="6.421875" style="10" customWidth="1"/>
    <col min="14" max="16" width="6.00390625" style="10" customWidth="1"/>
    <col min="17" max="17" width="6.421875" style="10" customWidth="1"/>
    <col min="18" max="20" width="6.00390625" style="10" customWidth="1"/>
    <col min="21" max="21" width="6.421875" style="10" customWidth="1"/>
    <col min="22" max="24" width="6.00390625" style="10" customWidth="1"/>
    <col min="25" max="25" width="6.421875" style="10" customWidth="1"/>
    <col min="26" max="28" width="6.00390625" style="10" customWidth="1"/>
    <col min="29" max="29" width="6.421875" style="10" customWidth="1"/>
    <col min="30" max="31" width="6.28125" style="10" customWidth="1"/>
    <col min="32" max="33" width="3.00390625" style="10" customWidth="1"/>
    <col min="34" max="35" width="6.28125" style="10" customWidth="1"/>
    <col min="36" max="37" width="3.00390625" style="10" customWidth="1"/>
    <col min="38" max="38" width="6.7109375" style="10" customWidth="1"/>
    <col min="39" max="16384" width="5.421875" style="10" customWidth="1"/>
  </cols>
  <sheetData>
    <row r="1" spans="1:38" s="5" customFormat="1" ht="24" customHeight="1">
      <c r="A1" s="1"/>
      <c r="B1" s="2" t="s">
        <v>18</v>
      </c>
      <c r="C1" s="1"/>
      <c r="D1" s="1"/>
      <c r="E1" s="1"/>
      <c r="F1" s="1"/>
      <c r="G1" s="1"/>
      <c r="H1" s="1"/>
      <c r="I1" s="3"/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5" customFormat="1" ht="20.25" customHeight="1">
      <c r="A2" s="6"/>
      <c r="B2" s="7" t="s">
        <v>19</v>
      </c>
      <c r="C2" s="6"/>
      <c r="D2" s="6"/>
      <c r="E2" s="6"/>
      <c r="F2" s="6"/>
      <c r="G2" s="6"/>
      <c r="H2" s="6"/>
      <c r="I2" s="6"/>
      <c r="J2" s="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ht="10.5" customHeight="1">
      <c r="A3" s="9"/>
    </row>
    <row r="4" spans="1:12" s="36" customFormat="1" ht="14.2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30" ht="12">
      <c r="A5" s="46" t="s">
        <v>0</v>
      </c>
      <c r="B5" s="47"/>
      <c r="C5" s="47"/>
      <c r="D5" s="47"/>
      <c r="E5" s="47"/>
      <c r="F5" s="47"/>
      <c r="G5" s="47"/>
      <c r="H5" s="47"/>
      <c r="I5" s="48"/>
      <c r="J5" s="46" t="s">
        <v>1</v>
      </c>
      <c r="K5" s="47"/>
      <c r="L5" s="47"/>
      <c r="M5" s="47"/>
      <c r="N5" s="47"/>
      <c r="O5" s="47"/>
      <c r="P5" s="47"/>
      <c r="Q5" s="47"/>
      <c r="R5" s="48"/>
      <c r="S5" s="46" t="s">
        <v>2</v>
      </c>
      <c r="T5" s="47"/>
      <c r="U5" s="47"/>
      <c r="V5" s="47"/>
      <c r="W5" s="47"/>
      <c r="X5" s="47"/>
      <c r="Y5" s="47"/>
      <c r="Z5" s="47"/>
      <c r="AA5" s="47"/>
      <c r="AB5" s="48"/>
      <c r="AD5" s="11" t="s">
        <v>23</v>
      </c>
    </row>
    <row r="6" spans="1:39" ht="15.75" customHeight="1">
      <c r="A6" s="12"/>
      <c r="B6" s="123" t="s">
        <v>21</v>
      </c>
      <c r="C6" s="123"/>
      <c r="D6" s="123" t="s">
        <v>22</v>
      </c>
      <c r="E6" s="123"/>
      <c r="F6" s="124"/>
      <c r="G6" s="124"/>
      <c r="H6" s="124"/>
      <c r="I6" s="125"/>
      <c r="J6" s="49"/>
      <c r="K6" s="50"/>
      <c r="L6" s="50"/>
      <c r="M6" s="50"/>
      <c r="N6" s="50"/>
      <c r="O6" s="50"/>
      <c r="P6" s="50"/>
      <c r="Q6" s="50"/>
      <c r="R6" s="51"/>
      <c r="S6" s="49"/>
      <c r="T6" s="50"/>
      <c r="U6" s="50"/>
      <c r="V6" s="50"/>
      <c r="W6" s="50"/>
      <c r="X6" s="50"/>
      <c r="Y6" s="50"/>
      <c r="Z6" s="50"/>
      <c r="AA6" s="50"/>
      <c r="AB6" s="51"/>
      <c r="AD6" s="11" t="s">
        <v>24</v>
      </c>
      <c r="AF6" s="13">
        <v>2</v>
      </c>
      <c r="AG6" s="14" t="s">
        <v>33</v>
      </c>
      <c r="AH6" s="11"/>
      <c r="AI6" s="11"/>
      <c r="AJ6" s="34" t="s">
        <v>34</v>
      </c>
      <c r="AK6" s="13">
        <v>2</v>
      </c>
      <c r="AL6" s="10" t="s">
        <v>25</v>
      </c>
      <c r="AM6" s="15"/>
    </row>
    <row r="7" ht="12">
      <c r="AD7" s="11" t="s">
        <v>32</v>
      </c>
    </row>
    <row r="8" ht="4.5" customHeight="1" thickBot="1"/>
    <row r="9" spans="1:38" s="35" customFormat="1" ht="19.5" customHeight="1" thickTop="1">
      <c r="A9" s="52" t="s">
        <v>38</v>
      </c>
      <c r="B9" s="55" t="s">
        <v>3</v>
      </c>
      <c r="C9" s="56"/>
      <c r="D9" s="56"/>
      <c r="E9" s="56"/>
      <c r="F9" s="56"/>
      <c r="G9" s="56"/>
      <c r="H9" s="57"/>
      <c r="I9" s="55" t="s">
        <v>4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2" t="s">
        <v>28</v>
      </c>
      <c r="AE9" s="105" t="s">
        <v>26</v>
      </c>
      <c r="AF9" s="106"/>
      <c r="AG9" s="106"/>
      <c r="AH9" s="106"/>
      <c r="AI9" s="106"/>
      <c r="AJ9" s="106"/>
      <c r="AK9" s="107"/>
      <c r="AL9" s="52" t="s">
        <v>36</v>
      </c>
    </row>
    <row r="10" spans="1:38" s="35" customFormat="1" ht="19.5" customHeight="1">
      <c r="A10" s="53"/>
      <c r="B10" s="58" t="s">
        <v>5</v>
      </c>
      <c r="C10" s="59"/>
      <c r="D10" s="59"/>
      <c r="E10" s="59"/>
      <c r="F10" s="59"/>
      <c r="G10" s="59"/>
      <c r="H10" s="60"/>
      <c r="I10" s="58" t="s">
        <v>6</v>
      </c>
      <c r="J10" s="59"/>
      <c r="K10" s="59"/>
      <c r="L10" s="60"/>
      <c r="M10" s="58" t="s">
        <v>7</v>
      </c>
      <c r="N10" s="59"/>
      <c r="O10" s="59"/>
      <c r="P10" s="60"/>
      <c r="Q10" s="58" t="s">
        <v>8</v>
      </c>
      <c r="R10" s="59"/>
      <c r="S10" s="59"/>
      <c r="T10" s="60"/>
      <c r="U10" s="58" t="s">
        <v>9</v>
      </c>
      <c r="V10" s="59"/>
      <c r="W10" s="59"/>
      <c r="X10" s="60"/>
      <c r="Y10" s="58" t="s">
        <v>10</v>
      </c>
      <c r="Z10" s="59"/>
      <c r="AA10" s="59"/>
      <c r="AB10" s="60"/>
      <c r="AC10" s="122" t="s">
        <v>30</v>
      </c>
      <c r="AD10" s="53"/>
      <c r="AE10" s="108"/>
      <c r="AF10" s="109"/>
      <c r="AG10" s="109"/>
      <c r="AH10" s="109"/>
      <c r="AI10" s="109"/>
      <c r="AJ10" s="109"/>
      <c r="AK10" s="110"/>
      <c r="AL10" s="53"/>
    </row>
    <row r="11" spans="1:38" s="35" customFormat="1" ht="19.5" customHeight="1">
      <c r="A11" s="53"/>
      <c r="B11" s="63"/>
      <c r="C11" s="39"/>
      <c r="D11" s="39"/>
      <c r="E11" s="39"/>
      <c r="F11" s="39"/>
      <c r="G11" s="39"/>
      <c r="H11" s="61" t="s">
        <v>11</v>
      </c>
      <c r="I11" s="41" t="s">
        <v>29</v>
      </c>
      <c r="J11" s="43" t="s">
        <v>12</v>
      </c>
      <c r="K11" s="44"/>
      <c r="L11" s="61" t="s">
        <v>27</v>
      </c>
      <c r="M11" s="41" t="s">
        <v>29</v>
      </c>
      <c r="N11" s="43" t="s">
        <v>12</v>
      </c>
      <c r="O11" s="44"/>
      <c r="P11" s="61" t="s">
        <v>27</v>
      </c>
      <c r="Q11" s="41" t="s">
        <v>29</v>
      </c>
      <c r="R11" s="43" t="s">
        <v>12</v>
      </c>
      <c r="S11" s="44"/>
      <c r="T11" s="61" t="s">
        <v>27</v>
      </c>
      <c r="U11" s="41" t="s">
        <v>29</v>
      </c>
      <c r="V11" s="43" t="s">
        <v>12</v>
      </c>
      <c r="W11" s="44"/>
      <c r="X11" s="61" t="s">
        <v>27</v>
      </c>
      <c r="Y11" s="41" t="s">
        <v>29</v>
      </c>
      <c r="Z11" s="43" t="s">
        <v>12</v>
      </c>
      <c r="AA11" s="44"/>
      <c r="AB11" s="61" t="s">
        <v>27</v>
      </c>
      <c r="AC11" s="53"/>
      <c r="AD11" s="53"/>
      <c r="AE11" s="103" t="s">
        <v>6</v>
      </c>
      <c r="AF11" s="117" t="s">
        <v>7</v>
      </c>
      <c r="AG11" s="118"/>
      <c r="AH11" s="120" t="s">
        <v>8</v>
      </c>
      <c r="AI11" s="120" t="s">
        <v>9</v>
      </c>
      <c r="AJ11" s="111" t="s">
        <v>10</v>
      </c>
      <c r="AK11" s="112"/>
      <c r="AL11" s="53"/>
    </row>
    <row r="12" spans="1:38" s="35" customFormat="1" ht="19.5" customHeight="1" thickBot="1">
      <c r="A12" s="54"/>
      <c r="B12" s="64"/>
      <c r="C12" s="40"/>
      <c r="D12" s="40"/>
      <c r="E12" s="40"/>
      <c r="F12" s="40"/>
      <c r="G12" s="40"/>
      <c r="H12" s="62"/>
      <c r="I12" s="42"/>
      <c r="J12" s="16" t="s">
        <v>35</v>
      </c>
      <c r="K12" s="16" t="s">
        <v>14</v>
      </c>
      <c r="L12" s="62"/>
      <c r="M12" s="42"/>
      <c r="N12" s="16" t="s">
        <v>13</v>
      </c>
      <c r="O12" s="16" t="s">
        <v>14</v>
      </c>
      <c r="P12" s="62"/>
      <c r="Q12" s="42"/>
      <c r="R12" s="16" t="s">
        <v>13</v>
      </c>
      <c r="S12" s="16" t="s">
        <v>14</v>
      </c>
      <c r="T12" s="62"/>
      <c r="U12" s="42"/>
      <c r="V12" s="16" t="s">
        <v>13</v>
      </c>
      <c r="W12" s="16" t="s">
        <v>14</v>
      </c>
      <c r="X12" s="62"/>
      <c r="Y12" s="42"/>
      <c r="Z12" s="16" t="s">
        <v>13</v>
      </c>
      <c r="AA12" s="16" t="s">
        <v>14</v>
      </c>
      <c r="AB12" s="62"/>
      <c r="AC12" s="54"/>
      <c r="AD12" s="17" t="s">
        <v>20</v>
      </c>
      <c r="AE12" s="104"/>
      <c r="AF12" s="113"/>
      <c r="AG12" s="119"/>
      <c r="AH12" s="121"/>
      <c r="AI12" s="121"/>
      <c r="AJ12" s="113"/>
      <c r="AK12" s="114"/>
      <c r="AL12" s="54"/>
    </row>
    <row r="13" spans="1:38" s="23" customFormat="1" ht="19.5" customHeight="1" thickTop="1">
      <c r="A13" s="90"/>
      <c r="B13" s="24"/>
      <c r="C13" s="24"/>
      <c r="D13" s="24"/>
      <c r="E13" s="24"/>
      <c r="F13" s="24"/>
      <c r="G13" s="24"/>
      <c r="H13" s="32">
        <f>SUM(B13:G13)</f>
        <v>0</v>
      </c>
      <c r="I13" s="33"/>
      <c r="J13" s="24"/>
      <c r="K13" s="24"/>
      <c r="L13" s="32">
        <f>(J13*K13)</f>
        <v>0</v>
      </c>
      <c r="M13" s="33"/>
      <c r="N13" s="24"/>
      <c r="O13" s="24"/>
      <c r="P13" s="32">
        <f>(N13*O13)</f>
        <v>0</v>
      </c>
      <c r="Q13" s="33"/>
      <c r="R13" s="24"/>
      <c r="S13" s="24"/>
      <c r="T13" s="32">
        <f>(R13*S13)</f>
        <v>0</v>
      </c>
      <c r="U13" s="33"/>
      <c r="V13" s="24"/>
      <c r="W13" s="24"/>
      <c r="X13" s="32">
        <f>(V13*W13)</f>
        <v>0</v>
      </c>
      <c r="Y13" s="33"/>
      <c r="Z13" s="24"/>
      <c r="AA13" s="24"/>
      <c r="AB13" s="32">
        <f>(Z13*AA13)</f>
        <v>0</v>
      </c>
      <c r="AC13" s="68"/>
      <c r="AD13" s="88" t="e">
        <f>ROUNDDOWN(AC20/H13*100,2)</f>
        <v>#DIV/0!</v>
      </c>
      <c r="AE13" s="99" t="e">
        <f>ROUNDDOWN(L20/AC20*100,2)</f>
        <v>#DIV/0!</v>
      </c>
      <c r="AF13" s="79" t="e">
        <f>ROUNDDOWN(P20/AC20*100,2)</f>
        <v>#DIV/0!</v>
      </c>
      <c r="AG13" s="80"/>
      <c r="AH13" s="83" t="e">
        <f>ROUNDDOWN(T20/AC20*100,2)</f>
        <v>#DIV/0!</v>
      </c>
      <c r="AI13" s="83" t="e">
        <f>ROUNDDOWN(X20/AC20*100,2)</f>
        <v>#DIV/0!</v>
      </c>
      <c r="AJ13" s="79" t="e">
        <f>ROUNDDOWN(AB20/AC20*100,2)</f>
        <v>#DIV/0!</v>
      </c>
      <c r="AK13" s="115"/>
      <c r="AL13" s="65" t="s">
        <v>16</v>
      </c>
    </row>
    <row r="14" spans="1:38" s="23" customFormat="1" ht="19.5" customHeight="1">
      <c r="A14" s="91"/>
      <c r="B14" s="93"/>
      <c r="C14" s="96"/>
      <c r="D14" s="96"/>
      <c r="E14" s="96"/>
      <c r="F14" s="96"/>
      <c r="G14" s="96"/>
      <c r="H14" s="85"/>
      <c r="I14" s="33"/>
      <c r="J14" s="24"/>
      <c r="K14" s="24"/>
      <c r="L14" s="32">
        <f aca="true" t="shared" si="0" ref="L14:L19">(J14*K14)</f>
        <v>0</v>
      </c>
      <c r="M14" s="33"/>
      <c r="N14" s="24"/>
      <c r="O14" s="24"/>
      <c r="P14" s="32">
        <f aca="true" t="shared" si="1" ref="P14:P19">(N14*O14)</f>
        <v>0</v>
      </c>
      <c r="Q14" s="33"/>
      <c r="R14" s="24"/>
      <c r="S14" s="24"/>
      <c r="T14" s="32">
        <f aca="true" t="shared" si="2" ref="T14:T19">(R14*S14)</f>
        <v>0</v>
      </c>
      <c r="U14" s="33"/>
      <c r="V14" s="24"/>
      <c r="W14" s="24"/>
      <c r="X14" s="32">
        <f aca="true" t="shared" si="3" ref="X14:X19">(V14*W14)</f>
        <v>0</v>
      </c>
      <c r="Y14" s="33"/>
      <c r="Z14" s="24"/>
      <c r="AA14" s="24"/>
      <c r="AB14" s="32">
        <f aca="true" t="shared" si="4" ref="AB14:AB19">(Z14*AA14)</f>
        <v>0</v>
      </c>
      <c r="AC14" s="68"/>
      <c r="AD14" s="89"/>
      <c r="AE14" s="100"/>
      <c r="AF14" s="81"/>
      <c r="AG14" s="82"/>
      <c r="AH14" s="84"/>
      <c r="AI14" s="84"/>
      <c r="AJ14" s="81"/>
      <c r="AK14" s="116"/>
      <c r="AL14" s="66"/>
    </row>
    <row r="15" spans="1:38" s="23" customFormat="1" ht="19.5" customHeight="1">
      <c r="A15" s="91"/>
      <c r="B15" s="94"/>
      <c r="C15" s="97"/>
      <c r="D15" s="97"/>
      <c r="E15" s="97"/>
      <c r="F15" s="97"/>
      <c r="G15" s="97"/>
      <c r="H15" s="86"/>
      <c r="I15" s="33"/>
      <c r="J15" s="24"/>
      <c r="K15" s="24"/>
      <c r="L15" s="32">
        <f t="shared" si="0"/>
        <v>0</v>
      </c>
      <c r="M15" s="33"/>
      <c r="N15" s="24"/>
      <c r="O15" s="24"/>
      <c r="P15" s="32">
        <f t="shared" si="1"/>
        <v>0</v>
      </c>
      <c r="Q15" s="33"/>
      <c r="R15" s="24"/>
      <c r="S15" s="24"/>
      <c r="T15" s="32">
        <f t="shared" si="2"/>
        <v>0</v>
      </c>
      <c r="U15" s="33"/>
      <c r="V15" s="24"/>
      <c r="W15" s="24"/>
      <c r="X15" s="32">
        <f t="shared" si="3"/>
        <v>0</v>
      </c>
      <c r="Y15" s="33"/>
      <c r="Z15" s="24"/>
      <c r="AA15" s="24"/>
      <c r="AB15" s="32">
        <f t="shared" si="4"/>
        <v>0</v>
      </c>
      <c r="AC15" s="68"/>
      <c r="AD15" s="89"/>
      <c r="AE15" s="100"/>
      <c r="AF15" s="81"/>
      <c r="AG15" s="82"/>
      <c r="AH15" s="84"/>
      <c r="AI15" s="84"/>
      <c r="AJ15" s="81"/>
      <c r="AK15" s="116"/>
      <c r="AL15" s="66"/>
    </row>
    <row r="16" spans="1:38" s="23" customFormat="1" ht="19.5" customHeight="1">
      <c r="A16" s="91"/>
      <c r="B16" s="94"/>
      <c r="C16" s="97"/>
      <c r="D16" s="97"/>
      <c r="E16" s="97"/>
      <c r="F16" s="97"/>
      <c r="G16" s="97"/>
      <c r="H16" s="86"/>
      <c r="I16" s="33"/>
      <c r="J16" s="24"/>
      <c r="K16" s="24"/>
      <c r="L16" s="32">
        <f t="shared" si="0"/>
        <v>0</v>
      </c>
      <c r="M16" s="33"/>
      <c r="N16" s="24"/>
      <c r="O16" s="24"/>
      <c r="P16" s="32">
        <f t="shared" si="1"/>
        <v>0</v>
      </c>
      <c r="Q16" s="33"/>
      <c r="R16" s="24"/>
      <c r="S16" s="24"/>
      <c r="T16" s="32">
        <f t="shared" si="2"/>
        <v>0</v>
      </c>
      <c r="U16" s="33"/>
      <c r="V16" s="24"/>
      <c r="W16" s="24"/>
      <c r="X16" s="32">
        <f t="shared" si="3"/>
        <v>0</v>
      </c>
      <c r="Y16" s="33"/>
      <c r="Z16" s="24"/>
      <c r="AA16" s="24"/>
      <c r="AB16" s="32">
        <f t="shared" si="4"/>
        <v>0</v>
      </c>
      <c r="AC16" s="68"/>
      <c r="AD16" s="25" t="s">
        <v>15</v>
      </c>
      <c r="AE16" s="26" t="s">
        <v>15</v>
      </c>
      <c r="AF16" s="72" t="s">
        <v>15</v>
      </c>
      <c r="AG16" s="134"/>
      <c r="AH16" s="26" t="s">
        <v>15</v>
      </c>
      <c r="AI16" s="26" t="s">
        <v>15</v>
      </c>
      <c r="AJ16" s="72" t="s">
        <v>15</v>
      </c>
      <c r="AK16" s="73"/>
      <c r="AL16" s="66"/>
    </row>
    <row r="17" spans="1:38" s="23" customFormat="1" ht="19.5" customHeight="1">
      <c r="A17" s="91"/>
      <c r="B17" s="94"/>
      <c r="C17" s="97"/>
      <c r="D17" s="97"/>
      <c r="E17" s="97"/>
      <c r="F17" s="97"/>
      <c r="G17" s="97"/>
      <c r="H17" s="86"/>
      <c r="I17" s="33"/>
      <c r="J17" s="24"/>
      <c r="K17" s="24"/>
      <c r="L17" s="32">
        <f t="shared" si="0"/>
        <v>0</v>
      </c>
      <c r="M17" s="33"/>
      <c r="N17" s="24"/>
      <c r="O17" s="24"/>
      <c r="P17" s="32">
        <f t="shared" si="1"/>
        <v>0</v>
      </c>
      <c r="Q17" s="33"/>
      <c r="R17" s="24"/>
      <c r="S17" s="24"/>
      <c r="T17" s="32">
        <f t="shared" si="2"/>
        <v>0</v>
      </c>
      <c r="U17" s="33"/>
      <c r="V17" s="24"/>
      <c r="W17" s="24"/>
      <c r="X17" s="32">
        <f t="shared" si="3"/>
        <v>0</v>
      </c>
      <c r="Y17" s="33"/>
      <c r="Z17" s="24"/>
      <c r="AA17" s="24"/>
      <c r="AB17" s="32">
        <f t="shared" si="4"/>
        <v>0</v>
      </c>
      <c r="AC17" s="68"/>
      <c r="AD17" s="101" t="e">
        <f>ROUNDDOWN(AD13-tanjun,0)</f>
        <v>#DIV/0!</v>
      </c>
      <c r="AE17" s="77" t="e">
        <f>IF(AE13&lt;=houi,0,ROUNDDOWN(IF(AF13+AH13+AI13+AJ13=0,AE13,AE13-houi),0))</f>
        <v>#DIV/0!</v>
      </c>
      <c r="AF17" s="126" t="e">
        <f>IF(AF13&lt;=houi,0,ROUNDDOWN(IF(AE13+AH13+AI13+AJ13=0,AF13,AF13-houi),0))</f>
        <v>#DIV/0!</v>
      </c>
      <c r="AG17" s="130">
        <f>ROUNDDOWN(AG13-$AK$6,0)</f>
        <v>-2</v>
      </c>
      <c r="AH17" s="132" t="e">
        <f>IF(AH13&lt;=houi,0,ROUNDDOWN(IF(AE13+AF13+AI13+AJ13=0,AH13,AH13-houi),0))</f>
        <v>#DIV/0!</v>
      </c>
      <c r="AI17" s="132" t="e">
        <f>IF(AI13&lt;=houi,0,ROUNDDOWN(IF(AE13+AF13+AH13+AJ13=0,AI13,AI13-houi),0))</f>
        <v>#DIV/0!</v>
      </c>
      <c r="AJ17" s="126" t="e">
        <f>IF(AJ13&lt;=houi,0,ROUNDDOWN(IF(AE13+AF13+AH13+AI13=0,AJ13,AJ13-houi),0))</f>
        <v>#DIV/0!</v>
      </c>
      <c r="AK17" s="127">
        <f>ROUNDDOWN(AK13-$AK$6,0)</f>
        <v>-2</v>
      </c>
      <c r="AL17" s="66"/>
    </row>
    <row r="18" spans="1:42" s="23" customFormat="1" ht="19.5" customHeight="1">
      <c r="A18" s="91"/>
      <c r="B18" s="94"/>
      <c r="C18" s="97"/>
      <c r="D18" s="97"/>
      <c r="E18" s="97"/>
      <c r="F18" s="97"/>
      <c r="G18" s="97"/>
      <c r="H18" s="86"/>
      <c r="I18" s="33"/>
      <c r="J18" s="24"/>
      <c r="K18" s="24"/>
      <c r="L18" s="32">
        <f>(J18*K18)</f>
        <v>0</v>
      </c>
      <c r="M18" s="33"/>
      <c r="N18" s="24"/>
      <c r="O18" s="24"/>
      <c r="P18" s="32">
        <f t="shared" si="1"/>
        <v>0</v>
      </c>
      <c r="Q18" s="33"/>
      <c r="R18" s="24"/>
      <c r="S18" s="24"/>
      <c r="T18" s="32">
        <f t="shared" si="2"/>
        <v>0</v>
      </c>
      <c r="U18" s="33"/>
      <c r="V18" s="24"/>
      <c r="W18" s="24"/>
      <c r="X18" s="32">
        <f t="shared" si="3"/>
        <v>0</v>
      </c>
      <c r="Y18" s="33"/>
      <c r="Z18" s="24"/>
      <c r="AA18" s="24"/>
      <c r="AB18" s="32">
        <f t="shared" si="4"/>
        <v>0</v>
      </c>
      <c r="AC18" s="68"/>
      <c r="AD18" s="102"/>
      <c r="AE18" s="78"/>
      <c r="AF18" s="128"/>
      <c r="AG18" s="131"/>
      <c r="AH18" s="133"/>
      <c r="AI18" s="133"/>
      <c r="AJ18" s="128"/>
      <c r="AK18" s="129"/>
      <c r="AL18" s="66"/>
      <c r="AP18" s="38"/>
    </row>
    <row r="19" spans="1:38" s="23" customFormat="1" ht="19.5" customHeight="1">
      <c r="A19" s="91"/>
      <c r="B19" s="94"/>
      <c r="C19" s="97"/>
      <c r="D19" s="97"/>
      <c r="E19" s="97"/>
      <c r="F19" s="97"/>
      <c r="G19" s="97"/>
      <c r="H19" s="86"/>
      <c r="I19" s="33"/>
      <c r="J19" s="24"/>
      <c r="K19" s="24"/>
      <c r="L19" s="32">
        <f t="shared" si="0"/>
        <v>0</v>
      </c>
      <c r="M19" s="33"/>
      <c r="N19" s="24"/>
      <c r="O19" s="24"/>
      <c r="P19" s="32">
        <f t="shared" si="1"/>
        <v>0</v>
      </c>
      <c r="Q19" s="33"/>
      <c r="R19" s="24"/>
      <c r="S19" s="24"/>
      <c r="T19" s="32">
        <f t="shared" si="2"/>
        <v>0</v>
      </c>
      <c r="U19" s="33"/>
      <c r="V19" s="24"/>
      <c r="W19" s="24"/>
      <c r="X19" s="32">
        <f t="shared" si="3"/>
        <v>0</v>
      </c>
      <c r="Y19" s="33"/>
      <c r="Z19" s="24"/>
      <c r="AA19" s="24"/>
      <c r="AB19" s="32">
        <f t="shared" si="4"/>
        <v>0</v>
      </c>
      <c r="AC19" s="69"/>
      <c r="AD19" s="27" t="s">
        <v>15</v>
      </c>
      <c r="AE19" s="28" t="s">
        <v>15</v>
      </c>
      <c r="AF19" s="74" t="s">
        <v>15</v>
      </c>
      <c r="AG19" s="135"/>
      <c r="AH19" s="28" t="s">
        <v>15</v>
      </c>
      <c r="AI19" s="28" t="s">
        <v>15</v>
      </c>
      <c r="AJ19" s="74" t="s">
        <v>15</v>
      </c>
      <c r="AK19" s="75"/>
      <c r="AL19" s="66"/>
    </row>
    <row r="20" spans="1:38" s="18" customFormat="1" ht="19.5" customHeight="1" thickBot="1">
      <c r="A20" s="92"/>
      <c r="B20" s="95"/>
      <c r="C20" s="98"/>
      <c r="D20" s="98"/>
      <c r="E20" s="98"/>
      <c r="F20" s="98"/>
      <c r="G20" s="98"/>
      <c r="H20" s="87"/>
      <c r="I20" s="19" t="s">
        <v>11</v>
      </c>
      <c r="J20" s="20"/>
      <c r="K20" s="20"/>
      <c r="L20" s="31">
        <f>SUM(L13:L19)</f>
        <v>0</v>
      </c>
      <c r="M20" s="19" t="s">
        <v>11</v>
      </c>
      <c r="N20" s="20"/>
      <c r="O20" s="20"/>
      <c r="P20" s="31">
        <f>SUM(P13:P19)</f>
        <v>0</v>
      </c>
      <c r="Q20" s="19" t="s">
        <v>11</v>
      </c>
      <c r="R20" s="20"/>
      <c r="S20" s="20"/>
      <c r="T20" s="31">
        <f>SUM(T13:T19)</f>
        <v>0</v>
      </c>
      <c r="U20" s="19" t="s">
        <v>11</v>
      </c>
      <c r="V20" s="20"/>
      <c r="W20" s="20"/>
      <c r="X20" s="31">
        <f>SUM(X13:X19)</f>
        <v>0</v>
      </c>
      <c r="Y20" s="19" t="s">
        <v>11</v>
      </c>
      <c r="Z20" s="20"/>
      <c r="AA20" s="20"/>
      <c r="AB20" s="31">
        <f>SUM(AB13:AB19)</f>
        <v>0</v>
      </c>
      <c r="AC20" s="31">
        <f>SUM(AB20,X20,T20,P20,L20)</f>
        <v>0</v>
      </c>
      <c r="AD20" s="29" t="s">
        <v>17</v>
      </c>
      <c r="AE20" s="37" t="s">
        <v>17</v>
      </c>
      <c r="AF20" s="70" t="s">
        <v>37</v>
      </c>
      <c r="AG20" s="71">
        <f>IF(AG17&gt;0,"以上","")</f>
      </c>
      <c r="AH20" s="30" t="s">
        <v>37</v>
      </c>
      <c r="AI20" s="30" t="s">
        <v>37</v>
      </c>
      <c r="AJ20" s="70" t="s">
        <v>37</v>
      </c>
      <c r="AK20" s="76">
        <f>IF(AK17&gt;0,"以上","")</f>
      </c>
      <c r="AL20" s="67"/>
    </row>
    <row r="21" spans="1:38" s="23" customFormat="1" ht="19.5" customHeight="1" thickTop="1">
      <c r="A21" s="90"/>
      <c r="B21" s="24"/>
      <c r="C21" s="24"/>
      <c r="D21" s="24"/>
      <c r="E21" s="24"/>
      <c r="F21" s="24"/>
      <c r="G21" s="24"/>
      <c r="H21" s="32">
        <f>SUM(B21:G21)</f>
        <v>0</v>
      </c>
      <c r="I21" s="33"/>
      <c r="J21" s="24"/>
      <c r="K21" s="24"/>
      <c r="L21" s="32">
        <f aca="true" t="shared" si="5" ref="L21:L27">(J21*K21)</f>
        <v>0</v>
      </c>
      <c r="M21" s="33"/>
      <c r="N21" s="24"/>
      <c r="O21" s="24"/>
      <c r="P21" s="32">
        <f>(N21*O21)</f>
        <v>0</v>
      </c>
      <c r="Q21" s="33"/>
      <c r="R21" s="24"/>
      <c r="S21" s="24"/>
      <c r="T21" s="32">
        <f>(R21*S21)</f>
        <v>0</v>
      </c>
      <c r="U21" s="33"/>
      <c r="V21" s="24"/>
      <c r="W21" s="24"/>
      <c r="X21" s="32">
        <f>(V21*W21)</f>
        <v>0</v>
      </c>
      <c r="Y21" s="33"/>
      <c r="Z21" s="24"/>
      <c r="AA21" s="24"/>
      <c r="AB21" s="32">
        <f>(Z21*AA21)</f>
        <v>0</v>
      </c>
      <c r="AC21" s="68"/>
      <c r="AD21" s="88" t="e">
        <f>ROUNDDOWN(AC28/H21*100,2)</f>
        <v>#DIV/0!</v>
      </c>
      <c r="AE21" s="99" t="e">
        <f>ROUNDDOWN(L28/AC28*100,2)</f>
        <v>#DIV/0!</v>
      </c>
      <c r="AF21" s="79" t="e">
        <f>ROUNDDOWN(P28/AC28*100,2)</f>
        <v>#DIV/0!</v>
      </c>
      <c r="AG21" s="80"/>
      <c r="AH21" s="83" t="e">
        <f>ROUNDDOWN(T28/AC28*100,2)</f>
        <v>#DIV/0!</v>
      </c>
      <c r="AI21" s="83" t="e">
        <f>ROUNDDOWN(X28/AC28*100,2)</f>
        <v>#DIV/0!</v>
      </c>
      <c r="AJ21" s="79" t="e">
        <f>ROUNDDOWN(AB28/AC28*100,2)</f>
        <v>#DIV/0!</v>
      </c>
      <c r="AK21" s="115"/>
      <c r="AL21" s="65" t="s">
        <v>16</v>
      </c>
    </row>
    <row r="22" spans="1:38" s="23" customFormat="1" ht="19.5" customHeight="1">
      <c r="A22" s="91"/>
      <c r="B22" s="93"/>
      <c r="C22" s="96"/>
      <c r="D22" s="96"/>
      <c r="E22" s="96"/>
      <c r="F22" s="96"/>
      <c r="G22" s="96"/>
      <c r="H22" s="85"/>
      <c r="I22" s="33"/>
      <c r="J22" s="24"/>
      <c r="K22" s="24"/>
      <c r="L22" s="32">
        <f t="shared" si="5"/>
        <v>0</v>
      </c>
      <c r="M22" s="33"/>
      <c r="N22" s="24"/>
      <c r="O22" s="24"/>
      <c r="P22" s="32">
        <f aca="true" t="shared" si="6" ref="P22:P27">(N22*O22)</f>
        <v>0</v>
      </c>
      <c r="Q22" s="33"/>
      <c r="R22" s="24"/>
      <c r="S22" s="24"/>
      <c r="T22" s="32">
        <f aca="true" t="shared" si="7" ref="T22:T27">(R22*S22)</f>
        <v>0</v>
      </c>
      <c r="U22" s="33"/>
      <c r="V22" s="24"/>
      <c r="W22" s="24"/>
      <c r="X22" s="32">
        <f aca="true" t="shared" si="8" ref="X22:X27">(V22*W22)</f>
        <v>0</v>
      </c>
      <c r="Y22" s="33"/>
      <c r="Z22" s="24"/>
      <c r="AA22" s="24"/>
      <c r="AB22" s="32">
        <f aca="true" t="shared" si="9" ref="AB22:AB27">(Z22*AA22)</f>
        <v>0</v>
      </c>
      <c r="AC22" s="68"/>
      <c r="AD22" s="89"/>
      <c r="AE22" s="100"/>
      <c r="AF22" s="81"/>
      <c r="AG22" s="82"/>
      <c r="AH22" s="84"/>
      <c r="AI22" s="84"/>
      <c r="AJ22" s="81"/>
      <c r="AK22" s="116"/>
      <c r="AL22" s="66"/>
    </row>
    <row r="23" spans="1:38" s="23" customFormat="1" ht="19.5" customHeight="1">
      <c r="A23" s="91"/>
      <c r="B23" s="94"/>
      <c r="C23" s="97"/>
      <c r="D23" s="97"/>
      <c r="E23" s="97"/>
      <c r="F23" s="97"/>
      <c r="G23" s="97"/>
      <c r="H23" s="86"/>
      <c r="I23" s="33"/>
      <c r="J23" s="24"/>
      <c r="K23" s="24"/>
      <c r="L23" s="32">
        <f t="shared" si="5"/>
        <v>0</v>
      </c>
      <c r="M23" s="33"/>
      <c r="N23" s="24"/>
      <c r="O23" s="24"/>
      <c r="P23" s="32">
        <f t="shared" si="6"/>
        <v>0</v>
      </c>
      <c r="Q23" s="33"/>
      <c r="R23" s="24"/>
      <c r="S23" s="24"/>
      <c r="T23" s="32">
        <f t="shared" si="7"/>
        <v>0</v>
      </c>
      <c r="U23" s="33"/>
      <c r="V23" s="24"/>
      <c r="W23" s="24"/>
      <c r="X23" s="32">
        <f t="shared" si="8"/>
        <v>0</v>
      </c>
      <c r="Y23" s="33"/>
      <c r="Z23" s="24"/>
      <c r="AA23" s="24"/>
      <c r="AB23" s="32">
        <f t="shared" si="9"/>
        <v>0</v>
      </c>
      <c r="AC23" s="68"/>
      <c r="AD23" s="89"/>
      <c r="AE23" s="100"/>
      <c r="AF23" s="81"/>
      <c r="AG23" s="82"/>
      <c r="AH23" s="84"/>
      <c r="AI23" s="84"/>
      <c r="AJ23" s="81"/>
      <c r="AK23" s="116"/>
      <c r="AL23" s="66"/>
    </row>
    <row r="24" spans="1:38" s="23" customFormat="1" ht="19.5" customHeight="1">
      <c r="A24" s="91"/>
      <c r="B24" s="94"/>
      <c r="C24" s="97"/>
      <c r="D24" s="97"/>
      <c r="E24" s="97"/>
      <c r="F24" s="97"/>
      <c r="G24" s="97"/>
      <c r="H24" s="86"/>
      <c r="I24" s="33"/>
      <c r="J24" s="24"/>
      <c r="K24" s="24"/>
      <c r="L24" s="32">
        <f t="shared" si="5"/>
        <v>0</v>
      </c>
      <c r="M24" s="33"/>
      <c r="N24" s="24"/>
      <c r="O24" s="24"/>
      <c r="P24" s="32">
        <f t="shared" si="6"/>
        <v>0</v>
      </c>
      <c r="Q24" s="33"/>
      <c r="R24" s="24"/>
      <c r="S24" s="24"/>
      <c r="T24" s="32">
        <f t="shared" si="7"/>
        <v>0</v>
      </c>
      <c r="U24" s="33"/>
      <c r="V24" s="24"/>
      <c r="W24" s="24"/>
      <c r="X24" s="32">
        <f t="shared" si="8"/>
        <v>0</v>
      </c>
      <c r="Y24" s="33"/>
      <c r="Z24" s="24"/>
      <c r="AA24" s="24"/>
      <c r="AB24" s="32">
        <f t="shared" si="9"/>
        <v>0</v>
      </c>
      <c r="AC24" s="68"/>
      <c r="AD24" s="25" t="s">
        <v>15</v>
      </c>
      <c r="AE24" s="26" t="s">
        <v>15</v>
      </c>
      <c r="AF24" s="72" t="s">
        <v>15</v>
      </c>
      <c r="AG24" s="134"/>
      <c r="AH24" s="26" t="s">
        <v>15</v>
      </c>
      <c r="AI24" s="26" t="s">
        <v>15</v>
      </c>
      <c r="AJ24" s="72" t="s">
        <v>15</v>
      </c>
      <c r="AK24" s="73"/>
      <c r="AL24" s="66"/>
    </row>
    <row r="25" spans="1:38" s="23" customFormat="1" ht="19.5" customHeight="1">
      <c r="A25" s="91"/>
      <c r="B25" s="94"/>
      <c r="C25" s="97"/>
      <c r="D25" s="97"/>
      <c r="E25" s="97"/>
      <c r="F25" s="97"/>
      <c r="G25" s="97"/>
      <c r="H25" s="86"/>
      <c r="I25" s="33"/>
      <c r="J25" s="24"/>
      <c r="K25" s="24"/>
      <c r="L25" s="32">
        <f t="shared" si="5"/>
        <v>0</v>
      </c>
      <c r="M25" s="33"/>
      <c r="N25" s="24"/>
      <c r="O25" s="24"/>
      <c r="P25" s="32">
        <f t="shared" si="6"/>
        <v>0</v>
      </c>
      <c r="Q25" s="33"/>
      <c r="R25" s="24"/>
      <c r="S25" s="24"/>
      <c r="T25" s="32">
        <f t="shared" si="7"/>
        <v>0</v>
      </c>
      <c r="U25" s="33"/>
      <c r="V25" s="24"/>
      <c r="W25" s="24"/>
      <c r="X25" s="32">
        <f t="shared" si="8"/>
        <v>0</v>
      </c>
      <c r="Y25" s="33"/>
      <c r="Z25" s="24"/>
      <c r="AA25" s="24"/>
      <c r="AB25" s="32">
        <f t="shared" si="9"/>
        <v>0</v>
      </c>
      <c r="AC25" s="68"/>
      <c r="AD25" s="101" t="e">
        <f>ROUNDDOWN(AD21-tanjun,0)</f>
        <v>#DIV/0!</v>
      </c>
      <c r="AE25" s="77" t="e">
        <f>IF(AE21&lt;=houi,0,ROUNDDOWN(IF(AF21+AH21+AI21+AJ21=0,AE21,AE21-houi),0))</f>
        <v>#DIV/0!</v>
      </c>
      <c r="AF25" s="126" t="e">
        <f>IF(AF21&lt;=houi,0,ROUNDDOWN(IF(AE21+AH21+AI21+AJ21=0,AF21,AF21-houi),0))</f>
        <v>#DIV/0!</v>
      </c>
      <c r="AG25" s="130">
        <f>ROUNDDOWN(AG21-$AK$6,0)</f>
        <v>-2</v>
      </c>
      <c r="AH25" s="132" t="e">
        <f>IF(AH21&lt;=houi,0,ROUNDDOWN(IF(AE21+AF21+AI21+AJ21=0,AH21,AH21-houi),0))</f>
        <v>#DIV/0!</v>
      </c>
      <c r="AI25" s="132" t="e">
        <f>IF(AI21&lt;=houi,0,ROUNDDOWN(IF(AE21+AF21+AH21+AJ21=0,AI21,AI21-houi),0))</f>
        <v>#DIV/0!</v>
      </c>
      <c r="AJ25" s="126" t="e">
        <f>IF(AJ21&lt;=houi,0,ROUNDDOWN(IF(AE21+AF21+AH21+AI21=0,AJ21,AJ21-houi),0))</f>
        <v>#DIV/0!</v>
      </c>
      <c r="AK25" s="127">
        <f>ROUNDDOWN(AK21-$AK$6,0)</f>
        <v>-2</v>
      </c>
      <c r="AL25" s="66"/>
    </row>
    <row r="26" spans="1:42" s="23" customFormat="1" ht="19.5" customHeight="1">
      <c r="A26" s="91"/>
      <c r="B26" s="94"/>
      <c r="C26" s="97"/>
      <c r="D26" s="97"/>
      <c r="E26" s="97"/>
      <c r="F26" s="97"/>
      <c r="G26" s="97"/>
      <c r="H26" s="86"/>
      <c r="I26" s="33"/>
      <c r="J26" s="24"/>
      <c r="K26" s="24"/>
      <c r="L26" s="32">
        <f t="shared" si="5"/>
        <v>0</v>
      </c>
      <c r="M26" s="33"/>
      <c r="N26" s="24"/>
      <c r="O26" s="24"/>
      <c r="P26" s="32">
        <f t="shared" si="6"/>
        <v>0</v>
      </c>
      <c r="Q26" s="33"/>
      <c r="R26" s="24"/>
      <c r="S26" s="24"/>
      <c r="T26" s="32">
        <f t="shared" si="7"/>
        <v>0</v>
      </c>
      <c r="U26" s="33"/>
      <c r="V26" s="24"/>
      <c r="W26" s="24"/>
      <c r="X26" s="32">
        <f t="shared" si="8"/>
        <v>0</v>
      </c>
      <c r="Y26" s="33"/>
      <c r="Z26" s="24"/>
      <c r="AA26" s="24"/>
      <c r="AB26" s="32">
        <f t="shared" si="9"/>
        <v>0</v>
      </c>
      <c r="AC26" s="68"/>
      <c r="AD26" s="102"/>
      <c r="AE26" s="78"/>
      <c r="AF26" s="128"/>
      <c r="AG26" s="131"/>
      <c r="AH26" s="133"/>
      <c r="AI26" s="133"/>
      <c r="AJ26" s="128"/>
      <c r="AK26" s="129"/>
      <c r="AL26" s="66"/>
      <c r="AP26" s="38"/>
    </row>
    <row r="27" spans="1:38" s="23" customFormat="1" ht="19.5" customHeight="1">
      <c r="A27" s="91"/>
      <c r="B27" s="94"/>
      <c r="C27" s="97"/>
      <c r="D27" s="97"/>
      <c r="E27" s="97"/>
      <c r="F27" s="97"/>
      <c r="G27" s="97"/>
      <c r="H27" s="86"/>
      <c r="I27" s="33"/>
      <c r="J27" s="24"/>
      <c r="K27" s="24"/>
      <c r="L27" s="32">
        <f t="shared" si="5"/>
        <v>0</v>
      </c>
      <c r="M27" s="33"/>
      <c r="N27" s="24"/>
      <c r="O27" s="24"/>
      <c r="P27" s="32">
        <f t="shared" si="6"/>
        <v>0</v>
      </c>
      <c r="Q27" s="33"/>
      <c r="R27" s="24"/>
      <c r="S27" s="24"/>
      <c r="T27" s="32">
        <f t="shared" si="7"/>
        <v>0</v>
      </c>
      <c r="U27" s="33"/>
      <c r="V27" s="24"/>
      <c r="W27" s="24"/>
      <c r="X27" s="32">
        <f t="shared" si="8"/>
        <v>0</v>
      </c>
      <c r="Y27" s="33"/>
      <c r="Z27" s="24"/>
      <c r="AA27" s="24"/>
      <c r="AB27" s="32">
        <f t="shared" si="9"/>
        <v>0</v>
      </c>
      <c r="AC27" s="69"/>
      <c r="AD27" s="27" t="s">
        <v>15</v>
      </c>
      <c r="AE27" s="28" t="s">
        <v>15</v>
      </c>
      <c r="AF27" s="74" t="s">
        <v>15</v>
      </c>
      <c r="AG27" s="135"/>
      <c r="AH27" s="28" t="s">
        <v>15</v>
      </c>
      <c r="AI27" s="28" t="s">
        <v>15</v>
      </c>
      <c r="AJ27" s="74" t="s">
        <v>15</v>
      </c>
      <c r="AK27" s="75"/>
      <c r="AL27" s="66"/>
    </row>
    <row r="28" spans="1:38" s="18" customFormat="1" ht="19.5" customHeight="1" thickBot="1">
      <c r="A28" s="92"/>
      <c r="B28" s="95"/>
      <c r="C28" s="98"/>
      <c r="D28" s="98"/>
      <c r="E28" s="98"/>
      <c r="F28" s="98"/>
      <c r="G28" s="98"/>
      <c r="H28" s="87"/>
      <c r="I28" s="19" t="s">
        <v>11</v>
      </c>
      <c r="J28" s="20"/>
      <c r="K28" s="20"/>
      <c r="L28" s="31">
        <f>SUM(L21:L27)</f>
        <v>0</v>
      </c>
      <c r="M28" s="19" t="s">
        <v>11</v>
      </c>
      <c r="N28" s="20"/>
      <c r="O28" s="20"/>
      <c r="P28" s="31">
        <f>SUM(P21:P27)</f>
        <v>0</v>
      </c>
      <c r="Q28" s="19" t="s">
        <v>11</v>
      </c>
      <c r="R28" s="20"/>
      <c r="S28" s="20"/>
      <c r="T28" s="31">
        <f>SUM(T21:T27)</f>
        <v>0</v>
      </c>
      <c r="U28" s="19" t="s">
        <v>11</v>
      </c>
      <c r="V28" s="20"/>
      <c r="W28" s="20"/>
      <c r="X28" s="31">
        <f>SUM(X21:X27)</f>
        <v>0</v>
      </c>
      <c r="Y28" s="19" t="s">
        <v>11</v>
      </c>
      <c r="Z28" s="20"/>
      <c r="AA28" s="20"/>
      <c r="AB28" s="31">
        <f>SUM(AB21:AB27)</f>
        <v>0</v>
      </c>
      <c r="AC28" s="31">
        <f>SUM(AB28,X28,T28,P28,L28)</f>
        <v>0</v>
      </c>
      <c r="AD28" s="29" t="s">
        <v>17</v>
      </c>
      <c r="AE28" s="37" t="s">
        <v>17</v>
      </c>
      <c r="AF28" s="70" t="s">
        <v>37</v>
      </c>
      <c r="AG28" s="71">
        <f>IF(AG25&gt;0,"以上","")</f>
      </c>
      <c r="AH28" s="30" t="s">
        <v>37</v>
      </c>
      <c r="AI28" s="30" t="s">
        <v>37</v>
      </c>
      <c r="AJ28" s="70" t="s">
        <v>37</v>
      </c>
      <c r="AK28" s="76">
        <f>IF(AK25&gt;0,"以上","")</f>
      </c>
      <c r="AL28" s="67"/>
    </row>
    <row r="29" spans="1:38" s="23" customFormat="1" ht="19.5" customHeight="1" thickTop="1">
      <c r="A29" s="90"/>
      <c r="B29" s="24"/>
      <c r="C29" s="24"/>
      <c r="D29" s="24"/>
      <c r="E29" s="24"/>
      <c r="F29" s="24"/>
      <c r="G29" s="24"/>
      <c r="H29" s="32">
        <f>SUM(B29:G29)</f>
        <v>0</v>
      </c>
      <c r="I29" s="33"/>
      <c r="J29" s="24"/>
      <c r="K29" s="24"/>
      <c r="L29" s="32">
        <f aca="true" t="shared" si="10" ref="L29:L35">(J29*K29)</f>
        <v>0</v>
      </c>
      <c r="M29" s="33"/>
      <c r="N29" s="24"/>
      <c r="O29" s="24"/>
      <c r="P29" s="32">
        <f>(N29*O29)</f>
        <v>0</v>
      </c>
      <c r="Q29" s="33"/>
      <c r="R29" s="24"/>
      <c r="S29" s="24"/>
      <c r="T29" s="32">
        <f>(R29*S29)</f>
        <v>0</v>
      </c>
      <c r="U29" s="33"/>
      <c r="V29" s="24"/>
      <c r="W29" s="24"/>
      <c r="X29" s="32">
        <f>(V29*W29)</f>
        <v>0</v>
      </c>
      <c r="Y29" s="33"/>
      <c r="Z29" s="24"/>
      <c r="AA29" s="24"/>
      <c r="AB29" s="32">
        <f>(Z29*AA29)</f>
        <v>0</v>
      </c>
      <c r="AC29" s="68"/>
      <c r="AD29" s="88" t="e">
        <f>ROUNDDOWN(AC36/H29*100,2)</f>
        <v>#DIV/0!</v>
      </c>
      <c r="AE29" s="99" t="e">
        <f>ROUNDDOWN(L36/AC36*100,2)</f>
        <v>#DIV/0!</v>
      </c>
      <c r="AF29" s="79" t="e">
        <f>ROUNDDOWN(P36/AC36*100,2)</f>
        <v>#DIV/0!</v>
      </c>
      <c r="AG29" s="80"/>
      <c r="AH29" s="83" t="e">
        <f>ROUNDDOWN(T36/AC36*100,2)</f>
        <v>#DIV/0!</v>
      </c>
      <c r="AI29" s="83" t="e">
        <f>ROUNDDOWN(X36/AC36*100,2)</f>
        <v>#DIV/0!</v>
      </c>
      <c r="AJ29" s="79" t="e">
        <f>ROUNDDOWN(AB36/AC36*100,2)</f>
        <v>#DIV/0!</v>
      </c>
      <c r="AK29" s="115"/>
      <c r="AL29" s="65" t="s">
        <v>16</v>
      </c>
    </row>
    <row r="30" spans="1:38" s="23" customFormat="1" ht="19.5" customHeight="1">
      <c r="A30" s="91"/>
      <c r="B30" s="93"/>
      <c r="C30" s="96"/>
      <c r="D30" s="96"/>
      <c r="E30" s="96"/>
      <c r="F30" s="96"/>
      <c r="G30" s="96"/>
      <c r="H30" s="85"/>
      <c r="I30" s="33"/>
      <c r="J30" s="24"/>
      <c r="K30" s="24"/>
      <c r="L30" s="32">
        <f t="shared" si="10"/>
        <v>0</v>
      </c>
      <c r="M30" s="33"/>
      <c r="N30" s="24"/>
      <c r="O30" s="24"/>
      <c r="P30" s="32">
        <f aca="true" t="shared" si="11" ref="P30:P35">(N30*O30)</f>
        <v>0</v>
      </c>
      <c r="Q30" s="33"/>
      <c r="R30" s="24"/>
      <c r="S30" s="24"/>
      <c r="T30" s="32">
        <f aca="true" t="shared" si="12" ref="T30:T35">(R30*S30)</f>
        <v>0</v>
      </c>
      <c r="U30" s="33"/>
      <c r="V30" s="24"/>
      <c r="W30" s="24"/>
      <c r="X30" s="32">
        <f aca="true" t="shared" si="13" ref="X30:X35">(V30*W30)</f>
        <v>0</v>
      </c>
      <c r="Y30" s="33"/>
      <c r="Z30" s="24"/>
      <c r="AA30" s="24"/>
      <c r="AB30" s="32">
        <f aca="true" t="shared" si="14" ref="AB30:AB35">(Z30*AA30)</f>
        <v>0</v>
      </c>
      <c r="AC30" s="68"/>
      <c r="AD30" s="89"/>
      <c r="AE30" s="100"/>
      <c r="AF30" s="81"/>
      <c r="AG30" s="82"/>
      <c r="AH30" s="84"/>
      <c r="AI30" s="84"/>
      <c r="AJ30" s="81"/>
      <c r="AK30" s="116"/>
      <c r="AL30" s="66"/>
    </row>
    <row r="31" spans="1:38" s="23" customFormat="1" ht="19.5" customHeight="1">
      <c r="A31" s="91"/>
      <c r="B31" s="94"/>
      <c r="C31" s="97"/>
      <c r="D31" s="97"/>
      <c r="E31" s="97"/>
      <c r="F31" s="97"/>
      <c r="G31" s="97"/>
      <c r="H31" s="86"/>
      <c r="I31" s="33"/>
      <c r="J31" s="24"/>
      <c r="K31" s="24"/>
      <c r="L31" s="32">
        <f t="shared" si="10"/>
        <v>0</v>
      </c>
      <c r="M31" s="33"/>
      <c r="N31" s="24"/>
      <c r="O31" s="24"/>
      <c r="P31" s="32">
        <f t="shared" si="11"/>
        <v>0</v>
      </c>
      <c r="Q31" s="33"/>
      <c r="R31" s="24"/>
      <c r="S31" s="24"/>
      <c r="T31" s="32">
        <f t="shared" si="12"/>
        <v>0</v>
      </c>
      <c r="U31" s="33"/>
      <c r="V31" s="24"/>
      <c r="W31" s="24"/>
      <c r="X31" s="32">
        <f t="shared" si="13"/>
        <v>0</v>
      </c>
      <c r="Y31" s="33"/>
      <c r="Z31" s="24"/>
      <c r="AA31" s="24"/>
      <c r="AB31" s="32">
        <f t="shared" si="14"/>
        <v>0</v>
      </c>
      <c r="AC31" s="68"/>
      <c r="AD31" s="89"/>
      <c r="AE31" s="100"/>
      <c r="AF31" s="81"/>
      <c r="AG31" s="82"/>
      <c r="AH31" s="84"/>
      <c r="AI31" s="84"/>
      <c r="AJ31" s="81"/>
      <c r="AK31" s="116"/>
      <c r="AL31" s="66"/>
    </row>
    <row r="32" spans="1:38" s="23" customFormat="1" ht="19.5" customHeight="1">
      <c r="A32" s="91"/>
      <c r="B32" s="94"/>
      <c r="C32" s="97"/>
      <c r="D32" s="97"/>
      <c r="E32" s="97"/>
      <c r="F32" s="97"/>
      <c r="G32" s="97"/>
      <c r="H32" s="86"/>
      <c r="I32" s="33"/>
      <c r="J32" s="24"/>
      <c r="K32" s="24"/>
      <c r="L32" s="32">
        <f t="shared" si="10"/>
        <v>0</v>
      </c>
      <c r="M32" s="33"/>
      <c r="N32" s="24"/>
      <c r="O32" s="24"/>
      <c r="P32" s="32">
        <f t="shared" si="11"/>
        <v>0</v>
      </c>
      <c r="Q32" s="33"/>
      <c r="R32" s="24"/>
      <c r="S32" s="24"/>
      <c r="T32" s="32">
        <f t="shared" si="12"/>
        <v>0</v>
      </c>
      <c r="U32" s="33"/>
      <c r="V32" s="24"/>
      <c r="W32" s="24"/>
      <c r="X32" s="32">
        <f t="shared" si="13"/>
        <v>0</v>
      </c>
      <c r="Y32" s="33"/>
      <c r="Z32" s="24"/>
      <c r="AA32" s="24"/>
      <c r="AB32" s="32">
        <f t="shared" si="14"/>
        <v>0</v>
      </c>
      <c r="AC32" s="68"/>
      <c r="AD32" s="25" t="s">
        <v>15</v>
      </c>
      <c r="AE32" s="26" t="s">
        <v>15</v>
      </c>
      <c r="AF32" s="72" t="s">
        <v>15</v>
      </c>
      <c r="AG32" s="134"/>
      <c r="AH32" s="26" t="s">
        <v>15</v>
      </c>
      <c r="AI32" s="26" t="s">
        <v>15</v>
      </c>
      <c r="AJ32" s="72" t="s">
        <v>15</v>
      </c>
      <c r="AK32" s="73"/>
      <c r="AL32" s="66"/>
    </row>
    <row r="33" spans="1:38" s="23" customFormat="1" ht="19.5" customHeight="1">
      <c r="A33" s="91"/>
      <c r="B33" s="94"/>
      <c r="C33" s="97"/>
      <c r="D33" s="97"/>
      <c r="E33" s="97"/>
      <c r="F33" s="97"/>
      <c r="G33" s="97"/>
      <c r="H33" s="86"/>
      <c r="I33" s="33"/>
      <c r="J33" s="24"/>
      <c r="K33" s="24"/>
      <c r="L33" s="32">
        <f t="shared" si="10"/>
        <v>0</v>
      </c>
      <c r="M33" s="33"/>
      <c r="N33" s="24"/>
      <c r="O33" s="24"/>
      <c r="P33" s="32">
        <f t="shared" si="11"/>
        <v>0</v>
      </c>
      <c r="Q33" s="33"/>
      <c r="R33" s="24"/>
      <c r="S33" s="24"/>
      <c r="T33" s="32">
        <f t="shared" si="12"/>
        <v>0</v>
      </c>
      <c r="U33" s="33"/>
      <c r="V33" s="24"/>
      <c r="W33" s="24"/>
      <c r="X33" s="32">
        <f t="shared" si="13"/>
        <v>0</v>
      </c>
      <c r="Y33" s="33"/>
      <c r="Z33" s="24"/>
      <c r="AA33" s="24"/>
      <c r="AB33" s="32">
        <f t="shared" si="14"/>
        <v>0</v>
      </c>
      <c r="AC33" s="68"/>
      <c r="AD33" s="101" t="e">
        <f>ROUNDDOWN(AD29-tanjun,0)</f>
        <v>#DIV/0!</v>
      </c>
      <c r="AE33" s="77" t="e">
        <f>IF(AE29&lt;=houi,0,ROUNDDOWN(IF(AF29+AH29+AI29+AJ29=0,AE29,AE29-houi),0))</f>
        <v>#DIV/0!</v>
      </c>
      <c r="AF33" s="126" t="e">
        <f>IF(AF29&lt;=houi,0,ROUNDDOWN(IF(AE29+AH29+AI29+AJ29=0,AF29,AF29-houi),0))</f>
        <v>#DIV/0!</v>
      </c>
      <c r="AG33" s="130">
        <f>ROUNDDOWN(AG29-$AK$6,0)</f>
        <v>-2</v>
      </c>
      <c r="AH33" s="132" t="e">
        <f>IF(AH29&lt;=houi,0,ROUNDDOWN(IF(AE29+AF29+AI29+AJ29=0,AH29,AH29-houi),0))</f>
        <v>#DIV/0!</v>
      </c>
      <c r="AI33" s="132" t="e">
        <f>IF(AI29&lt;=houi,0,ROUNDDOWN(IF(AE29+AF29+AH29+AJ29=0,AI29,AI29-houi),0))</f>
        <v>#DIV/0!</v>
      </c>
      <c r="AJ33" s="126" t="e">
        <f>IF(AJ29&lt;=houi,0,ROUNDDOWN(IF(AE29+AF29+AH29+AI29=0,AJ29,AJ29-houi),0))</f>
        <v>#DIV/0!</v>
      </c>
      <c r="AK33" s="127">
        <f>ROUNDDOWN(AK29-$AK$6,0)</f>
        <v>-2</v>
      </c>
      <c r="AL33" s="66"/>
    </row>
    <row r="34" spans="1:42" s="23" customFormat="1" ht="19.5" customHeight="1">
      <c r="A34" s="91"/>
      <c r="B34" s="94"/>
      <c r="C34" s="97"/>
      <c r="D34" s="97"/>
      <c r="E34" s="97"/>
      <c r="F34" s="97"/>
      <c r="G34" s="97"/>
      <c r="H34" s="86"/>
      <c r="I34" s="33"/>
      <c r="J34" s="24"/>
      <c r="K34" s="24"/>
      <c r="L34" s="32">
        <f t="shared" si="10"/>
        <v>0</v>
      </c>
      <c r="M34" s="33"/>
      <c r="N34" s="24"/>
      <c r="O34" s="24"/>
      <c r="P34" s="32">
        <f t="shared" si="11"/>
        <v>0</v>
      </c>
      <c r="Q34" s="33"/>
      <c r="R34" s="24"/>
      <c r="S34" s="24"/>
      <c r="T34" s="32">
        <f t="shared" si="12"/>
        <v>0</v>
      </c>
      <c r="U34" s="33"/>
      <c r="V34" s="24"/>
      <c r="W34" s="24"/>
      <c r="X34" s="32">
        <f t="shared" si="13"/>
        <v>0</v>
      </c>
      <c r="Y34" s="33"/>
      <c r="Z34" s="24"/>
      <c r="AA34" s="24"/>
      <c r="AB34" s="32">
        <f t="shared" si="14"/>
        <v>0</v>
      </c>
      <c r="AC34" s="68"/>
      <c r="AD34" s="102"/>
      <c r="AE34" s="78"/>
      <c r="AF34" s="128"/>
      <c r="AG34" s="131"/>
      <c r="AH34" s="133"/>
      <c r="AI34" s="133"/>
      <c r="AJ34" s="128"/>
      <c r="AK34" s="129"/>
      <c r="AL34" s="66"/>
      <c r="AP34" s="38"/>
    </row>
    <row r="35" spans="1:38" s="23" customFormat="1" ht="19.5" customHeight="1">
      <c r="A35" s="91"/>
      <c r="B35" s="94"/>
      <c r="C35" s="97"/>
      <c r="D35" s="97"/>
      <c r="E35" s="97"/>
      <c r="F35" s="97"/>
      <c r="G35" s="97"/>
      <c r="H35" s="86"/>
      <c r="I35" s="33"/>
      <c r="J35" s="24"/>
      <c r="K35" s="24"/>
      <c r="L35" s="32">
        <f t="shared" si="10"/>
        <v>0</v>
      </c>
      <c r="M35" s="33"/>
      <c r="N35" s="24"/>
      <c r="O35" s="24"/>
      <c r="P35" s="32">
        <f t="shared" si="11"/>
        <v>0</v>
      </c>
      <c r="Q35" s="33"/>
      <c r="R35" s="24"/>
      <c r="S35" s="24"/>
      <c r="T35" s="32">
        <f t="shared" si="12"/>
        <v>0</v>
      </c>
      <c r="U35" s="33"/>
      <c r="V35" s="24"/>
      <c r="W35" s="24"/>
      <c r="X35" s="32">
        <f t="shared" si="13"/>
        <v>0</v>
      </c>
      <c r="Y35" s="33"/>
      <c r="Z35" s="24"/>
      <c r="AA35" s="24"/>
      <c r="AB35" s="32">
        <f t="shared" si="14"/>
        <v>0</v>
      </c>
      <c r="AC35" s="69"/>
      <c r="AD35" s="27" t="s">
        <v>15</v>
      </c>
      <c r="AE35" s="28" t="s">
        <v>15</v>
      </c>
      <c r="AF35" s="74" t="s">
        <v>15</v>
      </c>
      <c r="AG35" s="135"/>
      <c r="AH35" s="28" t="s">
        <v>15</v>
      </c>
      <c r="AI35" s="28" t="s">
        <v>15</v>
      </c>
      <c r="AJ35" s="74" t="s">
        <v>15</v>
      </c>
      <c r="AK35" s="75"/>
      <c r="AL35" s="66"/>
    </row>
    <row r="36" spans="1:38" s="18" customFormat="1" ht="19.5" customHeight="1" thickBot="1">
      <c r="A36" s="92"/>
      <c r="B36" s="95"/>
      <c r="C36" s="98"/>
      <c r="D36" s="98"/>
      <c r="E36" s="98"/>
      <c r="F36" s="98"/>
      <c r="G36" s="98"/>
      <c r="H36" s="87"/>
      <c r="I36" s="19" t="s">
        <v>11</v>
      </c>
      <c r="J36" s="20"/>
      <c r="K36" s="20"/>
      <c r="L36" s="31">
        <f>SUM(L29:L35)</f>
        <v>0</v>
      </c>
      <c r="M36" s="19" t="s">
        <v>11</v>
      </c>
      <c r="N36" s="20"/>
      <c r="O36" s="20"/>
      <c r="P36" s="31">
        <f>SUM(P29:P35)</f>
        <v>0</v>
      </c>
      <c r="Q36" s="19" t="s">
        <v>11</v>
      </c>
      <c r="R36" s="20"/>
      <c r="S36" s="20"/>
      <c r="T36" s="31">
        <f>SUM(T29:T35)</f>
        <v>0</v>
      </c>
      <c r="U36" s="19" t="s">
        <v>11</v>
      </c>
      <c r="V36" s="20"/>
      <c r="W36" s="20"/>
      <c r="X36" s="31">
        <f>SUM(X29:X35)</f>
        <v>0</v>
      </c>
      <c r="Y36" s="19" t="s">
        <v>11</v>
      </c>
      <c r="Z36" s="20"/>
      <c r="AA36" s="20"/>
      <c r="AB36" s="31">
        <f>SUM(AB29:AB35)</f>
        <v>0</v>
      </c>
      <c r="AC36" s="31">
        <f>SUM(AB36,X36,T36,P36,L36)</f>
        <v>0</v>
      </c>
      <c r="AD36" s="29" t="s">
        <v>17</v>
      </c>
      <c r="AE36" s="37" t="s">
        <v>17</v>
      </c>
      <c r="AF36" s="70" t="s">
        <v>37</v>
      </c>
      <c r="AG36" s="71">
        <f>IF(AG33&gt;0,"以上","")</f>
      </c>
      <c r="AH36" s="30" t="s">
        <v>37</v>
      </c>
      <c r="AI36" s="30" t="s">
        <v>37</v>
      </c>
      <c r="AJ36" s="70" t="s">
        <v>37</v>
      </c>
      <c r="AK36" s="76">
        <f>IF(AK33&gt;0,"以上","")</f>
      </c>
      <c r="AL36" s="67"/>
    </row>
    <row r="37" spans="1:38" s="23" customFormat="1" ht="19.5" customHeight="1" thickTop="1">
      <c r="A37" s="90"/>
      <c r="B37" s="24"/>
      <c r="C37" s="24"/>
      <c r="D37" s="24"/>
      <c r="E37" s="24"/>
      <c r="F37" s="24"/>
      <c r="G37" s="24"/>
      <c r="H37" s="32">
        <f>SUM(B37:G37)</f>
        <v>0</v>
      </c>
      <c r="I37" s="33"/>
      <c r="J37" s="24"/>
      <c r="K37" s="24"/>
      <c r="L37" s="32">
        <f aca="true" t="shared" si="15" ref="L37:L43">(J37*K37)</f>
        <v>0</v>
      </c>
      <c r="M37" s="33"/>
      <c r="N37" s="24"/>
      <c r="O37" s="24"/>
      <c r="P37" s="32">
        <f>(N37*O37)</f>
        <v>0</v>
      </c>
      <c r="Q37" s="33"/>
      <c r="R37" s="24"/>
      <c r="S37" s="24"/>
      <c r="T37" s="32">
        <f>(R37*S37)</f>
        <v>0</v>
      </c>
      <c r="U37" s="33"/>
      <c r="V37" s="24"/>
      <c r="W37" s="24"/>
      <c r="X37" s="32">
        <f>(V37*W37)</f>
        <v>0</v>
      </c>
      <c r="Y37" s="33"/>
      <c r="Z37" s="24"/>
      <c r="AA37" s="24"/>
      <c r="AB37" s="32">
        <f>(Z37*AA37)</f>
        <v>0</v>
      </c>
      <c r="AC37" s="68"/>
      <c r="AD37" s="88" t="e">
        <f>ROUNDDOWN(AC44/H37*100,2)</f>
        <v>#DIV/0!</v>
      </c>
      <c r="AE37" s="99" t="e">
        <f>ROUNDDOWN(L44/AC44*100,2)</f>
        <v>#DIV/0!</v>
      </c>
      <c r="AF37" s="79" t="e">
        <f>ROUNDDOWN(P44/AC44*100,2)</f>
        <v>#DIV/0!</v>
      </c>
      <c r="AG37" s="80"/>
      <c r="AH37" s="83" t="e">
        <f>ROUNDDOWN(T44/AC44*100,2)</f>
        <v>#DIV/0!</v>
      </c>
      <c r="AI37" s="83" t="e">
        <f>ROUNDDOWN(X44/AC44*100,2)</f>
        <v>#DIV/0!</v>
      </c>
      <c r="AJ37" s="79" t="e">
        <f>ROUNDDOWN(AB44/AC44*100,2)</f>
        <v>#DIV/0!</v>
      </c>
      <c r="AK37" s="115"/>
      <c r="AL37" s="65" t="s">
        <v>16</v>
      </c>
    </row>
    <row r="38" spans="1:38" s="23" customFormat="1" ht="19.5" customHeight="1">
      <c r="A38" s="91"/>
      <c r="B38" s="93"/>
      <c r="C38" s="96"/>
      <c r="D38" s="96"/>
      <c r="E38" s="96"/>
      <c r="F38" s="96"/>
      <c r="G38" s="96"/>
      <c r="H38" s="85"/>
      <c r="I38" s="33"/>
      <c r="J38" s="24"/>
      <c r="K38" s="24"/>
      <c r="L38" s="32">
        <f t="shared" si="15"/>
        <v>0</v>
      </c>
      <c r="M38" s="33"/>
      <c r="N38" s="24"/>
      <c r="O38" s="24"/>
      <c r="P38" s="32">
        <f aca="true" t="shared" si="16" ref="P38:P43">(N38*O38)</f>
        <v>0</v>
      </c>
      <c r="Q38" s="33"/>
      <c r="R38" s="24"/>
      <c r="S38" s="24"/>
      <c r="T38" s="32">
        <f aca="true" t="shared" si="17" ref="T38:T43">(R38*S38)</f>
        <v>0</v>
      </c>
      <c r="U38" s="33"/>
      <c r="V38" s="24"/>
      <c r="W38" s="24"/>
      <c r="X38" s="32">
        <f aca="true" t="shared" si="18" ref="X38:X43">(V38*W38)</f>
        <v>0</v>
      </c>
      <c r="Y38" s="33"/>
      <c r="Z38" s="24"/>
      <c r="AA38" s="24"/>
      <c r="AB38" s="32">
        <f aca="true" t="shared" si="19" ref="AB38:AB43">(Z38*AA38)</f>
        <v>0</v>
      </c>
      <c r="AC38" s="68"/>
      <c r="AD38" s="89"/>
      <c r="AE38" s="100"/>
      <c r="AF38" s="81"/>
      <c r="AG38" s="82"/>
      <c r="AH38" s="84"/>
      <c r="AI38" s="84"/>
      <c r="AJ38" s="81"/>
      <c r="AK38" s="116"/>
      <c r="AL38" s="66"/>
    </row>
    <row r="39" spans="1:38" s="23" customFormat="1" ht="19.5" customHeight="1">
      <c r="A39" s="91"/>
      <c r="B39" s="94"/>
      <c r="C39" s="97"/>
      <c r="D39" s="97"/>
      <c r="E39" s="97"/>
      <c r="F39" s="97"/>
      <c r="G39" s="97"/>
      <c r="H39" s="86"/>
      <c r="I39" s="33"/>
      <c r="J39" s="24"/>
      <c r="K39" s="24"/>
      <c r="L39" s="32">
        <f t="shared" si="15"/>
        <v>0</v>
      </c>
      <c r="M39" s="33"/>
      <c r="N39" s="24"/>
      <c r="O39" s="24"/>
      <c r="P39" s="32">
        <f t="shared" si="16"/>
        <v>0</v>
      </c>
      <c r="Q39" s="33"/>
      <c r="R39" s="24"/>
      <c r="S39" s="24"/>
      <c r="T39" s="32">
        <f t="shared" si="17"/>
        <v>0</v>
      </c>
      <c r="U39" s="33"/>
      <c r="V39" s="24"/>
      <c r="W39" s="24"/>
      <c r="X39" s="32">
        <f t="shared" si="18"/>
        <v>0</v>
      </c>
      <c r="Y39" s="33"/>
      <c r="Z39" s="24"/>
      <c r="AA39" s="24"/>
      <c r="AB39" s="32">
        <f t="shared" si="19"/>
        <v>0</v>
      </c>
      <c r="AC39" s="68"/>
      <c r="AD39" s="89"/>
      <c r="AE39" s="100"/>
      <c r="AF39" s="81"/>
      <c r="AG39" s="82"/>
      <c r="AH39" s="84"/>
      <c r="AI39" s="84"/>
      <c r="AJ39" s="81"/>
      <c r="AK39" s="116"/>
      <c r="AL39" s="66"/>
    </row>
    <row r="40" spans="1:38" s="23" customFormat="1" ht="19.5" customHeight="1">
      <c r="A40" s="91"/>
      <c r="B40" s="94"/>
      <c r="C40" s="97"/>
      <c r="D40" s="97"/>
      <c r="E40" s="97"/>
      <c r="F40" s="97"/>
      <c r="G40" s="97"/>
      <c r="H40" s="86"/>
      <c r="I40" s="33"/>
      <c r="J40" s="24"/>
      <c r="K40" s="24"/>
      <c r="L40" s="32">
        <f t="shared" si="15"/>
        <v>0</v>
      </c>
      <c r="M40" s="33"/>
      <c r="N40" s="24"/>
      <c r="O40" s="24"/>
      <c r="P40" s="32">
        <f t="shared" si="16"/>
        <v>0</v>
      </c>
      <c r="Q40" s="33"/>
      <c r="R40" s="24"/>
      <c r="S40" s="24"/>
      <c r="T40" s="32">
        <f t="shared" si="17"/>
        <v>0</v>
      </c>
      <c r="U40" s="33"/>
      <c r="V40" s="24"/>
      <c r="W40" s="24"/>
      <c r="X40" s="32">
        <f t="shared" si="18"/>
        <v>0</v>
      </c>
      <c r="Y40" s="33"/>
      <c r="Z40" s="24"/>
      <c r="AA40" s="24"/>
      <c r="AB40" s="32">
        <f t="shared" si="19"/>
        <v>0</v>
      </c>
      <c r="AC40" s="68"/>
      <c r="AD40" s="25" t="s">
        <v>15</v>
      </c>
      <c r="AE40" s="26" t="s">
        <v>15</v>
      </c>
      <c r="AF40" s="72" t="s">
        <v>15</v>
      </c>
      <c r="AG40" s="134"/>
      <c r="AH40" s="26" t="s">
        <v>15</v>
      </c>
      <c r="AI40" s="26" t="s">
        <v>15</v>
      </c>
      <c r="AJ40" s="72" t="s">
        <v>15</v>
      </c>
      <c r="AK40" s="73"/>
      <c r="AL40" s="66"/>
    </row>
    <row r="41" spans="1:38" s="23" customFormat="1" ht="19.5" customHeight="1">
      <c r="A41" s="91"/>
      <c r="B41" s="94"/>
      <c r="C41" s="97"/>
      <c r="D41" s="97"/>
      <c r="E41" s="97"/>
      <c r="F41" s="97"/>
      <c r="G41" s="97"/>
      <c r="H41" s="86"/>
      <c r="I41" s="33"/>
      <c r="J41" s="24"/>
      <c r="K41" s="24"/>
      <c r="L41" s="32">
        <f t="shared" si="15"/>
        <v>0</v>
      </c>
      <c r="M41" s="33"/>
      <c r="N41" s="24"/>
      <c r="O41" s="24"/>
      <c r="P41" s="32">
        <f t="shared" si="16"/>
        <v>0</v>
      </c>
      <c r="Q41" s="33"/>
      <c r="R41" s="24"/>
      <c r="S41" s="24"/>
      <c r="T41" s="32">
        <f t="shared" si="17"/>
        <v>0</v>
      </c>
      <c r="U41" s="33"/>
      <c r="V41" s="24"/>
      <c r="W41" s="24"/>
      <c r="X41" s="32">
        <f t="shared" si="18"/>
        <v>0</v>
      </c>
      <c r="Y41" s="33"/>
      <c r="Z41" s="24"/>
      <c r="AA41" s="24"/>
      <c r="AB41" s="32">
        <f t="shared" si="19"/>
        <v>0</v>
      </c>
      <c r="AC41" s="68"/>
      <c r="AD41" s="101" t="e">
        <f>ROUNDDOWN(AD37-tanjun,0)</f>
        <v>#DIV/0!</v>
      </c>
      <c r="AE41" s="77" t="e">
        <f>IF(AE37&lt;=houi,0,ROUNDDOWN(IF(AF37+AH37+AI37+AJ37=0,AE37,AE37-houi),0))</f>
        <v>#DIV/0!</v>
      </c>
      <c r="AF41" s="126" t="e">
        <f>IF(AF37&lt;=houi,0,ROUNDDOWN(IF(AE37+AH37+AI37+AJ37=0,AF37,AF37-houi),0))</f>
        <v>#DIV/0!</v>
      </c>
      <c r="AG41" s="130">
        <f>ROUNDDOWN(AG37-$AK$6,0)</f>
        <v>-2</v>
      </c>
      <c r="AH41" s="132" t="e">
        <f>IF(AH37&lt;=houi,0,ROUNDDOWN(IF(AE37+AF37+AI37+AJ37=0,AH37,AH37-houi),0))</f>
        <v>#DIV/0!</v>
      </c>
      <c r="AI41" s="132" t="e">
        <f>IF(AI37&lt;=houi,0,ROUNDDOWN(IF(AE37+AF37+AH37+AJ37=0,AI37,AI37-houi),0))</f>
        <v>#DIV/0!</v>
      </c>
      <c r="AJ41" s="126" t="e">
        <f>IF(AJ37&lt;=houi,0,ROUNDDOWN(IF(AE37+AF37+AH37+AI37=0,AJ37,AJ37-houi),0))</f>
        <v>#DIV/0!</v>
      </c>
      <c r="AK41" s="127">
        <f>ROUNDDOWN(AK37-$AK$6,0)</f>
        <v>-2</v>
      </c>
      <c r="AL41" s="66"/>
    </row>
    <row r="42" spans="1:42" s="23" customFormat="1" ht="19.5" customHeight="1">
      <c r="A42" s="91"/>
      <c r="B42" s="94"/>
      <c r="C42" s="97"/>
      <c r="D42" s="97"/>
      <c r="E42" s="97"/>
      <c r="F42" s="97"/>
      <c r="G42" s="97"/>
      <c r="H42" s="86"/>
      <c r="I42" s="33"/>
      <c r="J42" s="24"/>
      <c r="K42" s="24"/>
      <c r="L42" s="32">
        <f t="shared" si="15"/>
        <v>0</v>
      </c>
      <c r="M42" s="33"/>
      <c r="N42" s="24"/>
      <c r="O42" s="24"/>
      <c r="P42" s="32">
        <f t="shared" si="16"/>
        <v>0</v>
      </c>
      <c r="Q42" s="33"/>
      <c r="R42" s="24"/>
      <c r="S42" s="24"/>
      <c r="T42" s="32">
        <f t="shared" si="17"/>
        <v>0</v>
      </c>
      <c r="U42" s="33"/>
      <c r="V42" s="24"/>
      <c r="W42" s="24"/>
      <c r="X42" s="32">
        <f t="shared" si="18"/>
        <v>0</v>
      </c>
      <c r="Y42" s="33"/>
      <c r="Z42" s="24"/>
      <c r="AA42" s="24"/>
      <c r="AB42" s="32">
        <f t="shared" si="19"/>
        <v>0</v>
      </c>
      <c r="AC42" s="68"/>
      <c r="AD42" s="102"/>
      <c r="AE42" s="78"/>
      <c r="AF42" s="128"/>
      <c r="AG42" s="131"/>
      <c r="AH42" s="133"/>
      <c r="AI42" s="133"/>
      <c r="AJ42" s="128"/>
      <c r="AK42" s="129"/>
      <c r="AL42" s="66"/>
      <c r="AP42" s="38"/>
    </row>
    <row r="43" spans="1:38" s="23" customFormat="1" ht="19.5" customHeight="1">
      <c r="A43" s="91"/>
      <c r="B43" s="94"/>
      <c r="C43" s="97"/>
      <c r="D43" s="97"/>
      <c r="E43" s="97"/>
      <c r="F43" s="97"/>
      <c r="G43" s="97"/>
      <c r="H43" s="86"/>
      <c r="I43" s="33"/>
      <c r="J43" s="24"/>
      <c r="K43" s="24"/>
      <c r="L43" s="32">
        <f t="shared" si="15"/>
        <v>0</v>
      </c>
      <c r="M43" s="33"/>
      <c r="N43" s="24"/>
      <c r="O43" s="24"/>
      <c r="P43" s="32">
        <f t="shared" si="16"/>
        <v>0</v>
      </c>
      <c r="Q43" s="33"/>
      <c r="R43" s="24"/>
      <c r="S43" s="24"/>
      <c r="T43" s="32">
        <f t="shared" si="17"/>
        <v>0</v>
      </c>
      <c r="U43" s="33"/>
      <c r="V43" s="24"/>
      <c r="W43" s="24"/>
      <c r="X43" s="32">
        <f t="shared" si="18"/>
        <v>0</v>
      </c>
      <c r="Y43" s="33"/>
      <c r="Z43" s="24"/>
      <c r="AA43" s="24"/>
      <c r="AB43" s="32">
        <f t="shared" si="19"/>
        <v>0</v>
      </c>
      <c r="AC43" s="69"/>
      <c r="AD43" s="27" t="s">
        <v>15</v>
      </c>
      <c r="AE43" s="28" t="s">
        <v>15</v>
      </c>
      <c r="AF43" s="74" t="s">
        <v>15</v>
      </c>
      <c r="AG43" s="135"/>
      <c r="AH43" s="28" t="s">
        <v>15</v>
      </c>
      <c r="AI43" s="28" t="s">
        <v>15</v>
      </c>
      <c r="AJ43" s="74" t="s">
        <v>15</v>
      </c>
      <c r="AK43" s="75"/>
      <c r="AL43" s="66"/>
    </row>
    <row r="44" spans="1:38" s="18" customFormat="1" ht="19.5" customHeight="1" thickBot="1">
      <c r="A44" s="92"/>
      <c r="B44" s="95"/>
      <c r="C44" s="98"/>
      <c r="D44" s="98"/>
      <c r="E44" s="98"/>
      <c r="F44" s="98"/>
      <c r="G44" s="98"/>
      <c r="H44" s="87"/>
      <c r="I44" s="19" t="s">
        <v>11</v>
      </c>
      <c r="J44" s="20"/>
      <c r="K44" s="20"/>
      <c r="L44" s="31">
        <f>SUM(L37:L43)</f>
        <v>0</v>
      </c>
      <c r="M44" s="19" t="s">
        <v>11</v>
      </c>
      <c r="N44" s="20"/>
      <c r="O44" s="20"/>
      <c r="P44" s="31">
        <f>SUM(P37:P43)</f>
        <v>0</v>
      </c>
      <c r="Q44" s="19" t="s">
        <v>11</v>
      </c>
      <c r="R44" s="20"/>
      <c r="S44" s="20"/>
      <c r="T44" s="31">
        <f>SUM(T37:T43)</f>
        <v>0</v>
      </c>
      <c r="U44" s="19" t="s">
        <v>11</v>
      </c>
      <c r="V44" s="20"/>
      <c r="W44" s="20"/>
      <c r="X44" s="31">
        <f>SUM(X37:X43)</f>
        <v>0</v>
      </c>
      <c r="Y44" s="19" t="s">
        <v>11</v>
      </c>
      <c r="Z44" s="20"/>
      <c r="AA44" s="20"/>
      <c r="AB44" s="31">
        <f>SUM(AB37:AB43)</f>
        <v>0</v>
      </c>
      <c r="AC44" s="31">
        <f>SUM(AB44,X44,T44,P44,L44)</f>
        <v>0</v>
      </c>
      <c r="AD44" s="29" t="s">
        <v>17</v>
      </c>
      <c r="AE44" s="37" t="s">
        <v>17</v>
      </c>
      <c r="AF44" s="70" t="s">
        <v>37</v>
      </c>
      <c r="AG44" s="71">
        <f>IF(AG41&gt;0,"以上","")</f>
      </c>
      <c r="AH44" s="30" t="s">
        <v>37</v>
      </c>
      <c r="AI44" s="30" t="s">
        <v>37</v>
      </c>
      <c r="AJ44" s="70" t="s">
        <v>37</v>
      </c>
      <c r="AK44" s="76">
        <f>IF(AK41&gt;0,"以上","")</f>
      </c>
      <c r="AL44" s="67"/>
    </row>
    <row r="45" ht="12.75" thickTop="1">
      <c r="A45" s="21"/>
    </row>
    <row r="46" ht="12">
      <c r="A46" s="22"/>
    </row>
  </sheetData>
  <sheetProtection password="CA19" sheet="1" objects="1" scenarios="1"/>
  <mergeCells count="161">
    <mergeCell ref="AF43:AG43"/>
    <mergeCell ref="AJ43:AK43"/>
    <mergeCell ref="AF44:AG44"/>
    <mergeCell ref="AJ44:AK44"/>
    <mergeCell ref="AF41:AG42"/>
    <mergeCell ref="AH41:AH42"/>
    <mergeCell ref="AI41:AI42"/>
    <mergeCell ref="AJ41:AK42"/>
    <mergeCell ref="AL37:AL44"/>
    <mergeCell ref="B38:B44"/>
    <mergeCell ref="C38:C44"/>
    <mergeCell ref="D38:D44"/>
    <mergeCell ref="E38:E44"/>
    <mergeCell ref="F38:F44"/>
    <mergeCell ref="G38:G44"/>
    <mergeCell ref="H38:H44"/>
    <mergeCell ref="AF40:AG40"/>
    <mergeCell ref="AJ40:AK40"/>
    <mergeCell ref="AF37:AG39"/>
    <mergeCell ref="AH37:AH39"/>
    <mergeCell ref="AI37:AI39"/>
    <mergeCell ref="AJ37:AK39"/>
    <mergeCell ref="A37:A44"/>
    <mergeCell ref="AC37:AC43"/>
    <mergeCell ref="AD37:AD39"/>
    <mergeCell ref="AE37:AE39"/>
    <mergeCell ref="AD41:AD42"/>
    <mergeCell ref="AE41:AE42"/>
    <mergeCell ref="AF35:AG35"/>
    <mergeCell ref="AJ35:AK35"/>
    <mergeCell ref="AF36:AG36"/>
    <mergeCell ref="AJ36:AK36"/>
    <mergeCell ref="AF33:AG34"/>
    <mergeCell ref="AH33:AH34"/>
    <mergeCell ref="AI33:AI34"/>
    <mergeCell ref="AJ33:AK34"/>
    <mergeCell ref="AL29:AL36"/>
    <mergeCell ref="B30:B36"/>
    <mergeCell ref="C30:C36"/>
    <mergeCell ref="D30:D36"/>
    <mergeCell ref="E30:E36"/>
    <mergeCell ref="F30:F36"/>
    <mergeCell ref="G30:G36"/>
    <mergeCell ref="H30:H36"/>
    <mergeCell ref="AF32:AG32"/>
    <mergeCell ref="AJ32:AK32"/>
    <mergeCell ref="AF29:AG31"/>
    <mergeCell ref="AH29:AH31"/>
    <mergeCell ref="AI29:AI31"/>
    <mergeCell ref="AJ29:AK31"/>
    <mergeCell ref="A29:A36"/>
    <mergeCell ref="AC29:AC35"/>
    <mergeCell ref="AD29:AD31"/>
    <mergeCell ref="AE29:AE31"/>
    <mergeCell ref="AD33:AD34"/>
    <mergeCell ref="AE33:AE34"/>
    <mergeCell ref="AJ25:AK26"/>
    <mergeCell ref="AF27:AG27"/>
    <mergeCell ref="AJ27:AK27"/>
    <mergeCell ref="AF28:AG28"/>
    <mergeCell ref="AJ28:AK28"/>
    <mergeCell ref="AF25:AG26"/>
    <mergeCell ref="AH25:AH26"/>
    <mergeCell ref="AI25:AI26"/>
    <mergeCell ref="AF17:AG18"/>
    <mergeCell ref="AH17:AH18"/>
    <mergeCell ref="AI17:AI18"/>
    <mergeCell ref="AF16:AG16"/>
    <mergeCell ref="AF24:AG24"/>
    <mergeCell ref="AJ24:AK24"/>
    <mergeCell ref="AI21:AI23"/>
    <mergeCell ref="AJ21:AK23"/>
    <mergeCell ref="AF19:AG19"/>
    <mergeCell ref="B6:C6"/>
    <mergeCell ref="D6:E6"/>
    <mergeCell ref="F6:I6"/>
    <mergeCell ref="A5:I5"/>
    <mergeCell ref="AJ17:AK18"/>
    <mergeCell ref="AD17:AD18"/>
    <mergeCell ref="AE13:AE15"/>
    <mergeCell ref="AF13:AG15"/>
    <mergeCell ref="AH13:AH15"/>
    <mergeCell ref="AI13:AI15"/>
    <mergeCell ref="J5:R5"/>
    <mergeCell ref="J6:R6"/>
    <mergeCell ref="X11:X12"/>
    <mergeCell ref="Y11:Y12"/>
    <mergeCell ref="AC10:AC12"/>
    <mergeCell ref="AB11:AB12"/>
    <mergeCell ref="AD9:AD11"/>
    <mergeCell ref="AD13:AD15"/>
    <mergeCell ref="AE11:AE12"/>
    <mergeCell ref="AE9:AK10"/>
    <mergeCell ref="AJ11:AK12"/>
    <mergeCell ref="AJ13:AK15"/>
    <mergeCell ref="AF11:AG12"/>
    <mergeCell ref="AI11:AI12"/>
    <mergeCell ref="AH11:AH12"/>
    <mergeCell ref="G22:G28"/>
    <mergeCell ref="AE21:AE23"/>
    <mergeCell ref="AD25:AD26"/>
    <mergeCell ref="AE25:AE26"/>
    <mergeCell ref="G14:G20"/>
    <mergeCell ref="H14:H20"/>
    <mergeCell ref="E22:E28"/>
    <mergeCell ref="B14:B20"/>
    <mergeCell ref="C14:C20"/>
    <mergeCell ref="D14:D20"/>
    <mergeCell ref="E14:E20"/>
    <mergeCell ref="F14:F20"/>
    <mergeCell ref="F22:F28"/>
    <mergeCell ref="AF21:AG23"/>
    <mergeCell ref="AH21:AH23"/>
    <mergeCell ref="H22:H28"/>
    <mergeCell ref="AC21:AC27"/>
    <mergeCell ref="AD21:AD23"/>
    <mergeCell ref="A13:A20"/>
    <mergeCell ref="A21:A28"/>
    <mergeCell ref="B22:B28"/>
    <mergeCell ref="C22:C28"/>
    <mergeCell ref="D22:D28"/>
    <mergeCell ref="H11:H12"/>
    <mergeCell ref="I11:I12"/>
    <mergeCell ref="AL21:AL28"/>
    <mergeCell ref="AC13:AC19"/>
    <mergeCell ref="AF20:AG20"/>
    <mergeCell ref="AJ16:AK16"/>
    <mergeCell ref="AJ19:AK19"/>
    <mergeCell ref="AJ20:AK20"/>
    <mergeCell ref="AE17:AE18"/>
    <mergeCell ref="AL13:AL20"/>
    <mergeCell ref="Y10:AB10"/>
    <mergeCell ref="P11:P12"/>
    <mergeCell ref="B11:B12"/>
    <mergeCell ref="C11:C12"/>
    <mergeCell ref="L11:L12"/>
    <mergeCell ref="M11:M12"/>
    <mergeCell ref="N11:O11"/>
    <mergeCell ref="Z11:AA11"/>
    <mergeCell ref="T11:T12"/>
    <mergeCell ref="G11:G12"/>
    <mergeCell ref="I9:AC9"/>
    <mergeCell ref="D11:D12"/>
    <mergeCell ref="U11:U12"/>
    <mergeCell ref="V11:W11"/>
    <mergeCell ref="AL9:AL12"/>
    <mergeCell ref="B10:H10"/>
    <mergeCell ref="I10:L10"/>
    <mergeCell ref="M10:P10"/>
    <mergeCell ref="Q10:T10"/>
    <mergeCell ref="U10:X10"/>
    <mergeCell ref="E11:E12"/>
    <mergeCell ref="F11:F12"/>
    <mergeCell ref="Q11:Q12"/>
    <mergeCell ref="R11:S11"/>
    <mergeCell ref="A4:L4"/>
    <mergeCell ref="J11:K11"/>
    <mergeCell ref="S5:AB5"/>
    <mergeCell ref="S6:AB6"/>
    <mergeCell ref="A9:A12"/>
    <mergeCell ref="B9:H9"/>
  </mergeCells>
  <conditionalFormatting sqref="AD13:AK15 AD17:AK18 AD33:AK34 AD21:AK23 AD25:AK26 AD29:AK31 AD37:AK39 AD41:AK42">
    <cfRule type="cellIs" priority="1" dxfId="22" operator="greaterThanOrEqual" stopIfTrue="1">
      <formula>0</formula>
    </cfRule>
  </conditionalFormatting>
  <conditionalFormatting sqref="AC20 H13 AC28 H21 AC36 H29 AC44 H37 X13:X44 T13:T44 P13:P44 L13:L44 AB13:AB44">
    <cfRule type="cellIs" priority="2" dxfId="22" operator="greaterThan" stopIfTrue="1">
      <formula>0</formula>
    </cfRule>
  </conditionalFormatting>
  <conditionalFormatting sqref="AF20:AG20">
    <cfRule type="expression" priority="3" dxfId="22" stopIfTrue="1">
      <formula>$AF$13&gt;0</formula>
    </cfRule>
  </conditionalFormatting>
  <conditionalFormatting sqref="AH20">
    <cfRule type="expression" priority="4" dxfId="22" stopIfTrue="1">
      <formula>$AH$13&gt;0</formula>
    </cfRule>
  </conditionalFormatting>
  <conditionalFormatting sqref="AJ20:AK20">
    <cfRule type="expression" priority="5" dxfId="22" stopIfTrue="1">
      <formula>$AJ$13&gt;0</formula>
    </cfRule>
  </conditionalFormatting>
  <conditionalFormatting sqref="AE20">
    <cfRule type="expression" priority="6" dxfId="22" stopIfTrue="1">
      <formula>$AE$13&gt;0</formula>
    </cfRule>
  </conditionalFormatting>
  <conditionalFormatting sqref="AI20">
    <cfRule type="expression" priority="7" dxfId="22" stopIfTrue="1">
      <formula>$AI$13&gt;0</formula>
    </cfRule>
  </conditionalFormatting>
  <conditionalFormatting sqref="AJ28:AK28">
    <cfRule type="expression" priority="8" dxfId="22" stopIfTrue="1">
      <formula>$AJ$21&gt;0</formula>
    </cfRule>
  </conditionalFormatting>
  <conditionalFormatting sqref="AI28">
    <cfRule type="expression" priority="9" dxfId="22" stopIfTrue="1">
      <formula>$AI$21&gt;0</formula>
    </cfRule>
  </conditionalFormatting>
  <conditionalFormatting sqref="AH28">
    <cfRule type="expression" priority="10" dxfId="22" stopIfTrue="1">
      <formula>$AH$21&gt;0</formula>
    </cfRule>
  </conditionalFormatting>
  <conditionalFormatting sqref="AF28:AG28">
    <cfRule type="expression" priority="11" dxfId="22" stopIfTrue="1">
      <formula>$AF$21&gt;0</formula>
    </cfRule>
  </conditionalFormatting>
  <conditionalFormatting sqref="AE28">
    <cfRule type="expression" priority="12" dxfId="22" stopIfTrue="1">
      <formula>$AE$21&gt;0</formula>
    </cfRule>
  </conditionalFormatting>
  <conditionalFormatting sqref="AE36">
    <cfRule type="expression" priority="13" dxfId="22" stopIfTrue="1">
      <formula>$AE$29&gt;0</formula>
    </cfRule>
  </conditionalFormatting>
  <conditionalFormatting sqref="AF36:AG36">
    <cfRule type="expression" priority="14" dxfId="22" stopIfTrue="1">
      <formula>$AF$29&gt;0</formula>
    </cfRule>
  </conditionalFormatting>
  <conditionalFormatting sqref="AH36">
    <cfRule type="expression" priority="15" dxfId="22" stopIfTrue="1">
      <formula>$AH$29&gt;0</formula>
    </cfRule>
  </conditionalFormatting>
  <conditionalFormatting sqref="AI36">
    <cfRule type="expression" priority="16" dxfId="22" stopIfTrue="1">
      <formula>$AI$29&gt;0</formula>
    </cfRule>
  </conditionalFormatting>
  <conditionalFormatting sqref="AJ36:AK36">
    <cfRule type="expression" priority="17" dxfId="22" stopIfTrue="1">
      <formula>$AJ$29&gt;0</formula>
    </cfRule>
  </conditionalFormatting>
  <conditionalFormatting sqref="AE44">
    <cfRule type="expression" priority="18" dxfId="22" stopIfTrue="1">
      <formula>$AE$37&gt;0</formula>
    </cfRule>
  </conditionalFormatting>
  <conditionalFormatting sqref="AF44:AG44">
    <cfRule type="expression" priority="19" dxfId="22" stopIfTrue="1">
      <formula>$AF$37&gt;0</formula>
    </cfRule>
  </conditionalFormatting>
  <conditionalFormatting sqref="AH44">
    <cfRule type="expression" priority="20" dxfId="22" stopIfTrue="1">
      <formula>$AH$37&gt;0</formula>
    </cfRule>
  </conditionalFormatting>
  <conditionalFormatting sqref="AI44">
    <cfRule type="expression" priority="21" dxfId="22" stopIfTrue="1">
      <formula>$AI$37&gt;0</formula>
    </cfRule>
  </conditionalFormatting>
  <conditionalFormatting sqref="AJ44:AK44">
    <cfRule type="expression" priority="22" dxfId="22" stopIfTrue="1">
      <formula>$AJ$37&gt;0</formula>
    </cfRule>
  </conditionalFormatting>
  <dataValidations count="1">
    <dataValidation allowBlank="1" showInputMessage="1" showErrorMessage="1" imeMode="off" sqref="B13:G13 Z13:AA19 B21:G21 B29:G29 Z29:AA35 J13:K19 AK6 Z21:AA27 N13:O19 R13:S19 V13:W19 J21:K27 J29:K35 AF6 N21:O27 R21:S27 V21:W27 N29:O35 R29:S35 V29:W35 B37:G37 Z37:AA43 J37:K43 N37:O43 R37:S43 V37:W43"/>
  </dataValidations>
  <printOptions horizontalCentered="1"/>
  <pageMargins left="0" right="0" top="0.3937007874015748" bottom="0.1968503937007874" header="0.2755905511811024" footer="0.1968503937007874"/>
  <pageSetup horizontalDpi="600" verticalDpi="600" orientation="landscape" paperSize="9" scale="70" r:id="rId3"/>
  <headerFooter alignWithMargins="0">
    <oddHeader>&amp;R1504</oddHeader>
    <oddFooter>&amp;R株式会社 西日本住宅評価センター：住戸／光・視　&amp;P&amp; /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株式会社西日本住宅評価センター</dc:creator>
  <cp:keywords/>
  <dc:description/>
  <cp:lastModifiedBy>谷内 秀臣</cp:lastModifiedBy>
  <cp:lastPrinted>2015-03-27T03:26:16Z</cp:lastPrinted>
  <dcterms:created xsi:type="dcterms:W3CDTF">2005-11-04T02:49:56Z</dcterms:created>
  <dcterms:modified xsi:type="dcterms:W3CDTF">2016-03-25T06:32:43Z</dcterms:modified>
  <cp:category/>
  <cp:version/>
  <cp:contentType/>
  <cp:contentStatus/>
</cp:coreProperties>
</file>